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suc\OneDrive\Desktop\Senior Golf\시합\"/>
    </mc:Choice>
  </mc:AlternateContent>
  <xr:revisionPtr revIDLastSave="0" documentId="13_ncr:1_{D48FEBCD-46C7-43F4-9F54-3D7AD6DF20BC}" xr6:coauthVersionLast="47" xr6:coauthVersionMax="47" xr10:uidLastSave="{00000000-0000-0000-0000-000000000000}"/>
  <bookViews>
    <workbookView xWindow="-120" yWindow="-120" windowWidth="20730" windowHeight="11160" xr2:uid="{08057B5B-DCC6-4E43-A956-7B30D74244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7" i="1" l="1"/>
  <c r="AT27" i="1" s="1"/>
  <c r="AU27" i="1" s="1"/>
  <c r="AS37" i="1" l="1"/>
  <c r="AT37" i="1" s="1"/>
  <c r="AU37" i="1" s="1"/>
  <c r="F37" i="1"/>
  <c r="G37" i="1" s="1"/>
  <c r="AS36" i="1"/>
  <c r="AT36" i="1" s="1"/>
  <c r="F36" i="1"/>
  <c r="G36" i="1" s="1"/>
  <c r="H36" i="1" s="1"/>
  <c r="AS35" i="1"/>
  <c r="AT35" i="1" s="1"/>
  <c r="F35" i="1"/>
  <c r="G35" i="1" s="1"/>
  <c r="H35" i="1" s="1"/>
  <c r="AS34" i="1"/>
  <c r="AT34" i="1" s="1"/>
  <c r="F34" i="1"/>
  <c r="G34" i="1" s="1"/>
  <c r="H34" i="1" s="1"/>
  <c r="AS33" i="1"/>
  <c r="AT33" i="1" s="1"/>
  <c r="AU33" i="1" s="1"/>
  <c r="F33" i="1"/>
  <c r="G33" i="1" s="1"/>
  <c r="AS32" i="1"/>
  <c r="AT32" i="1" s="1"/>
  <c r="F32" i="1"/>
  <c r="G32" i="1" s="1"/>
  <c r="H32" i="1" s="1"/>
  <c r="AS30" i="1"/>
  <c r="AT30" i="1" s="1"/>
  <c r="F30" i="1"/>
  <c r="G30" i="1" s="1"/>
  <c r="H30" i="1" s="1"/>
  <c r="AS29" i="1"/>
  <c r="AT29" i="1" s="1"/>
  <c r="AU29" i="1" s="1"/>
  <c r="F29" i="1"/>
  <c r="G29" i="1" s="1"/>
  <c r="AS28" i="1"/>
  <c r="AT28" i="1" s="1"/>
  <c r="AU28" i="1" s="1"/>
  <c r="F28" i="1"/>
  <c r="G28" i="1" s="1"/>
  <c r="AS26" i="1"/>
  <c r="AT26" i="1" s="1"/>
  <c r="F26" i="1"/>
  <c r="G26" i="1" s="1"/>
  <c r="H26" i="1" s="1"/>
  <c r="AS25" i="1"/>
  <c r="AT25" i="1" s="1"/>
  <c r="F25" i="1"/>
  <c r="G25" i="1" s="1"/>
  <c r="H25" i="1" s="1"/>
  <c r="AT23" i="1"/>
  <c r="AU23" i="1" s="1"/>
  <c r="AS22" i="1"/>
  <c r="AT22" i="1" s="1"/>
  <c r="F22" i="1"/>
  <c r="G22" i="1" s="1"/>
  <c r="H22" i="1" s="1"/>
  <c r="AS21" i="1"/>
  <c r="AT21" i="1" s="1"/>
  <c r="AU21" i="1" s="1"/>
  <c r="AS20" i="1"/>
  <c r="AT20" i="1" s="1"/>
  <c r="AU20" i="1" s="1"/>
  <c r="F20" i="1"/>
  <c r="G20" i="1" s="1"/>
  <c r="AS19" i="1"/>
  <c r="AT19" i="1" s="1"/>
  <c r="F19" i="1"/>
  <c r="G19" i="1" s="1"/>
  <c r="H19" i="1" s="1"/>
  <c r="AS18" i="1"/>
  <c r="AT18" i="1" s="1"/>
  <c r="F18" i="1"/>
  <c r="G18" i="1" s="1"/>
  <c r="H18" i="1" s="1"/>
  <c r="AS4" i="1"/>
  <c r="AT4" i="1" s="1"/>
  <c r="F4" i="1"/>
  <c r="G4" i="1" s="1"/>
  <c r="H4" i="1" s="1"/>
  <c r="AS16" i="1"/>
  <c r="AT16" i="1" s="1"/>
  <c r="F16" i="1"/>
  <c r="G16" i="1" s="1"/>
  <c r="H16" i="1" s="1"/>
  <c r="AS15" i="1"/>
  <c r="AT15" i="1" s="1"/>
  <c r="F15" i="1"/>
  <c r="G15" i="1" s="1"/>
  <c r="H15" i="1" s="1"/>
  <c r="AS14" i="1"/>
  <c r="AT14" i="1" s="1"/>
  <c r="F14" i="1"/>
  <c r="G14" i="1" s="1"/>
  <c r="H14" i="1" s="1"/>
  <c r="AS13" i="1"/>
  <c r="AT13" i="1" s="1"/>
  <c r="F13" i="1"/>
  <c r="G13" i="1" s="1"/>
  <c r="H13" i="1" s="1"/>
  <c r="AS12" i="1"/>
  <c r="AT12" i="1" s="1"/>
  <c r="F12" i="1"/>
  <c r="G12" i="1" s="1"/>
  <c r="H12" i="1" s="1"/>
  <c r="AS11" i="1"/>
  <c r="AT11" i="1" s="1"/>
  <c r="F11" i="1"/>
  <c r="G11" i="1" s="1"/>
  <c r="H11" i="1" s="1"/>
  <c r="AS9" i="1"/>
  <c r="AT9" i="1" s="1"/>
  <c r="F9" i="1"/>
  <c r="G9" i="1" s="1"/>
  <c r="H9" i="1" s="1"/>
  <c r="AS8" i="1"/>
  <c r="AT8" i="1" s="1"/>
  <c r="F8" i="1"/>
  <c r="G8" i="1" s="1"/>
  <c r="H8" i="1" s="1"/>
  <c r="AS7" i="1"/>
  <c r="AT7" i="1" s="1"/>
  <c r="AU7" i="1" s="1"/>
  <c r="AS6" i="1"/>
  <c r="AT6" i="1" s="1"/>
  <c r="AU6" i="1" s="1"/>
  <c r="AU8" i="1" l="1"/>
  <c r="AU25" i="1"/>
  <c r="AU14" i="1"/>
  <c r="AU30" i="1"/>
  <c r="AU15" i="1"/>
  <c r="AU4" i="1"/>
  <c r="AU36" i="1"/>
  <c r="AU12" i="1"/>
  <c r="AU26" i="1"/>
  <c r="AU32" i="1"/>
  <c r="AU35" i="1"/>
  <c r="AU19" i="1"/>
  <c r="AU13" i="1"/>
  <c r="AU16" i="1"/>
  <c r="AU34" i="1"/>
  <c r="AU11" i="1"/>
  <c r="AU9" i="1"/>
  <c r="AU18" i="1"/>
  <c r="AU22" i="1"/>
</calcChain>
</file>

<file path=xl/sharedStrings.xml><?xml version="1.0" encoding="utf-8"?>
<sst xmlns="http://schemas.openxmlformats.org/spreadsheetml/2006/main" count="99" uniqueCount="66">
  <si>
    <t>Gold Gross 1st</t>
    <phoneticPr fontId="1" type="noConversion"/>
  </si>
  <si>
    <t>G</t>
    <phoneticPr fontId="1" type="noConversion"/>
  </si>
  <si>
    <t>윤 휘수</t>
  </si>
  <si>
    <t>Gold Gross 2nd</t>
    <phoneticPr fontId="1" type="noConversion"/>
  </si>
  <si>
    <t>김 문호</t>
  </si>
  <si>
    <t xml:space="preserve">Gold Net 1st </t>
    <phoneticPr fontId="1" type="noConversion"/>
  </si>
  <si>
    <t>정 명환</t>
  </si>
  <si>
    <t>Gold Net 2nd</t>
    <phoneticPr fontId="1" type="noConversion"/>
  </si>
  <si>
    <t xml:space="preserve">정 규웅 </t>
  </si>
  <si>
    <t>Silver Gross 1st</t>
    <phoneticPr fontId="1" type="noConversion"/>
  </si>
  <si>
    <t>S</t>
    <phoneticPr fontId="1" type="noConversion"/>
  </si>
  <si>
    <t>이 재웅</t>
  </si>
  <si>
    <t>Silver Gross 2nd</t>
    <phoneticPr fontId="1" type="noConversion"/>
  </si>
  <si>
    <t>박 시양</t>
  </si>
  <si>
    <t>Silver Gross 3rd</t>
    <phoneticPr fontId="1" type="noConversion"/>
  </si>
  <si>
    <t>장 인영</t>
  </si>
  <si>
    <t>Silver Net 1st</t>
    <phoneticPr fontId="1" type="noConversion"/>
  </si>
  <si>
    <t>김 성렬</t>
  </si>
  <si>
    <t xml:space="preserve">Silver Net 2nd </t>
    <phoneticPr fontId="1" type="noConversion"/>
  </si>
  <si>
    <t>조 효현</t>
  </si>
  <si>
    <t>Silver Net 3rd</t>
    <phoneticPr fontId="1" type="noConversion"/>
  </si>
  <si>
    <t>심 재수</t>
  </si>
  <si>
    <t>Champion</t>
    <phoneticPr fontId="1" type="noConversion"/>
  </si>
  <si>
    <t>B</t>
    <phoneticPr fontId="1" type="noConversion"/>
  </si>
  <si>
    <t>박 중양</t>
  </si>
  <si>
    <t>Bronze Gross 1st</t>
    <phoneticPr fontId="1" type="noConversion"/>
  </si>
  <si>
    <t>김 용출</t>
  </si>
  <si>
    <t>Bronze Gross 2nd</t>
    <phoneticPr fontId="1" type="noConversion"/>
  </si>
  <si>
    <t>조 순익</t>
  </si>
  <si>
    <t>Bronze Gross 3rd</t>
    <phoneticPr fontId="1" type="noConversion"/>
  </si>
  <si>
    <t>이 문호</t>
    <phoneticPr fontId="1" type="noConversion"/>
  </si>
  <si>
    <t>Bronze Net 1st</t>
    <phoneticPr fontId="1" type="noConversion"/>
  </si>
  <si>
    <t>이 현석</t>
  </si>
  <si>
    <t>Bronze Net 2nd</t>
    <phoneticPr fontId="1" type="noConversion"/>
  </si>
  <si>
    <t>김 영진</t>
    <phoneticPr fontId="1" type="noConversion"/>
  </si>
  <si>
    <t>Bronze Net 3rd</t>
    <phoneticPr fontId="1" type="noConversion"/>
  </si>
  <si>
    <t xml:space="preserve">박 종욱 </t>
  </si>
  <si>
    <t>FG</t>
    <phoneticPr fontId="1" type="noConversion"/>
  </si>
  <si>
    <t>백 형옥</t>
  </si>
  <si>
    <t xml:space="preserve">박 재인 </t>
  </si>
  <si>
    <t>Gold Gross 3rd</t>
    <phoneticPr fontId="1" type="noConversion"/>
  </si>
  <si>
    <t>Gold Net 1st</t>
    <phoneticPr fontId="1" type="noConversion"/>
  </si>
  <si>
    <t>여 정자</t>
    <phoneticPr fontId="1" type="noConversion"/>
  </si>
  <si>
    <t>백 영희</t>
    <phoneticPr fontId="1" type="noConversion"/>
  </si>
  <si>
    <t>Gold Net 3rd</t>
    <phoneticPr fontId="1" type="noConversion"/>
  </si>
  <si>
    <t xml:space="preserve">박 진남 </t>
  </si>
  <si>
    <t>FS</t>
    <phoneticPr fontId="1" type="noConversion"/>
  </si>
  <si>
    <t>김 승연</t>
  </si>
  <si>
    <t>김 재희</t>
    <phoneticPr fontId="1" type="noConversion"/>
  </si>
  <si>
    <t>이 연희</t>
  </si>
  <si>
    <t>장 수잔</t>
  </si>
  <si>
    <t>Silver Net 2nd</t>
    <phoneticPr fontId="1" type="noConversion"/>
  </si>
  <si>
    <t xml:space="preserve">우 효진 </t>
  </si>
  <si>
    <t>강 춘희</t>
    <phoneticPr fontId="1" type="noConversion"/>
  </si>
  <si>
    <t>Name</t>
    <phoneticPr fontId="1" type="noConversion"/>
  </si>
  <si>
    <t>2020년 9월 15일 시합</t>
    <phoneticPr fontId="1" type="noConversion"/>
  </si>
  <si>
    <t>2021년 6월 7일 시합</t>
    <phoneticPr fontId="1" type="noConversion"/>
  </si>
  <si>
    <t>NET</t>
    <phoneticPr fontId="1" type="noConversion"/>
  </si>
  <si>
    <t>Handy Net</t>
    <phoneticPr fontId="1" type="noConversion"/>
  </si>
  <si>
    <t>Handy</t>
  </si>
  <si>
    <t>Gross</t>
    <phoneticPr fontId="1" type="noConversion"/>
  </si>
  <si>
    <t>Net</t>
    <phoneticPr fontId="1" type="noConversion"/>
  </si>
  <si>
    <t>Handy</t>
    <phoneticPr fontId="1" type="noConversion"/>
  </si>
  <si>
    <t>Total</t>
    <phoneticPr fontId="1" type="noConversion"/>
  </si>
  <si>
    <t>2021년 6월 7일 시합 결과</t>
    <phoneticPr fontId="1" type="noConversion"/>
  </si>
  <si>
    <t>김정님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</si>
</sst>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월&quot;\ d&quot;일&quot;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2"/>
      <scheme val="minor"/>
    </font>
    <font>
      <b/>
      <sz val="11"/>
      <name val="맑은 고딕"/>
      <scheme val="minor"/>
    </font>
    <font>
      <sz val="10"/>
      <name val="맑은 고딕"/>
      <family val="2"/>
      <scheme val="minor"/>
    </font>
    <font>
      <sz val="11"/>
      <name val="맑은 고딕"/>
      <family val="2"/>
      <charset val="129"/>
      <scheme val="minor"/>
    </font>
    <font>
      <b/>
      <sz val="10"/>
      <name val="맑은 고딕"/>
      <scheme val="minor"/>
    </font>
    <font>
      <b/>
      <sz val="10"/>
      <name val="맑은 고딕"/>
      <family val="2"/>
      <scheme val="minor"/>
    </font>
    <font>
      <b/>
      <i/>
      <sz val="10"/>
      <name val="맑은 고딕"/>
      <family val="2"/>
      <scheme val="minor"/>
    </font>
    <font>
      <i/>
      <sz val="10"/>
      <name val="맑은 고딕"/>
      <family val="2"/>
      <scheme val="minor"/>
    </font>
    <font>
      <b/>
      <i/>
      <sz val="10"/>
      <name val="맑은 고딕"/>
      <scheme val="minor"/>
    </font>
    <font>
      <i/>
      <sz val="10"/>
      <name val="맑은 고딕"/>
      <scheme val="minor"/>
    </font>
    <font>
      <sz val="11"/>
      <name val="맑은 고딕"/>
      <scheme val="minor"/>
    </font>
    <font>
      <b/>
      <sz val="14"/>
      <color theme="1"/>
      <name val="맑은 고딕"/>
      <scheme val="minor"/>
    </font>
    <font>
      <b/>
      <i/>
      <sz val="11"/>
      <name val="맑은 고딕"/>
      <scheme val="minor"/>
    </font>
    <font>
      <i/>
      <sz val="11"/>
      <name val="맑은 고딕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13" fontId="12" fillId="0" borderId="0" xfId="0" applyNumberFormat="1" applyFont="1" applyFill="1">
      <alignment vertical="center"/>
    </xf>
    <xf numFmtId="13" fontId="5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3" xfId="0" applyFont="1" applyFill="1" applyBorder="1">
      <alignment vertical="center"/>
    </xf>
    <xf numFmtId="20" fontId="2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20" fontId="2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>
      <alignment vertical="center"/>
    </xf>
    <xf numFmtId="0" fontId="13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0" fontId="2" fillId="0" borderId="0" xfId="0" applyNumberFormat="1" applyFont="1">
      <alignment vertical="center"/>
    </xf>
    <xf numFmtId="0" fontId="14" fillId="2" borderId="1" xfId="0" applyFont="1" applyFill="1" applyBorder="1">
      <alignment vertical="center"/>
    </xf>
    <xf numFmtId="0" fontId="1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4" borderId="0" xfId="0" applyFont="1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E5AFB-A004-4397-B358-1A192E00AEE2}">
  <dimension ref="A1:AV37"/>
  <sheetViews>
    <sheetView tabSelected="1" topLeftCell="A23" workbookViewId="0">
      <selection activeCell="AX39" sqref="AX39"/>
    </sheetView>
  </sheetViews>
  <sheetFormatPr defaultRowHeight="16.5"/>
  <cols>
    <col min="1" max="1" width="18.625" style="9" customWidth="1"/>
    <col min="2" max="2" width="4.375" style="9" customWidth="1"/>
    <col min="3" max="3" width="9" style="9"/>
    <col min="4" max="7" width="3.125" style="9" hidden="1" customWidth="1"/>
    <col min="8" max="8" width="7.25" style="9" customWidth="1"/>
    <col min="9" max="9" width="0.125" style="9" customWidth="1"/>
    <col min="10" max="10" width="2.875" style="9" hidden="1" customWidth="1"/>
    <col min="11" max="18" width="2.75" style="9" hidden="1" customWidth="1"/>
    <col min="19" max="25" width="2.625" style="9" hidden="1" customWidth="1"/>
    <col min="26" max="26" width="2.875" style="9" hidden="1" customWidth="1"/>
    <col min="27" max="44" width="3.875" style="9" customWidth="1"/>
    <col min="45" max="46" width="5.375" style="9" customWidth="1"/>
    <col min="47" max="47" width="6.25" style="9" customWidth="1"/>
    <col min="48" max="16384" width="9" style="9"/>
  </cols>
  <sheetData>
    <row r="1" spans="1:47" ht="31.5" customHeight="1">
      <c r="A1" s="29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</row>
    <row r="2" spans="1:47" s="16" customFormat="1" ht="16.5" customHeight="1">
      <c r="A2" s="12"/>
      <c r="B2" s="13"/>
      <c r="C2" s="30" t="s">
        <v>54</v>
      </c>
      <c r="D2" s="14">
        <v>2018</v>
      </c>
      <c r="E2" s="14">
        <v>2019</v>
      </c>
      <c r="F2" s="15">
        <v>44454</v>
      </c>
      <c r="G2" s="15">
        <v>44454</v>
      </c>
      <c r="H2" s="14">
        <v>2021</v>
      </c>
      <c r="I2" s="32" t="s">
        <v>55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4"/>
      <c r="AA2" s="35" t="s">
        <v>56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7"/>
      <c r="AS2" s="38" t="s">
        <v>63</v>
      </c>
      <c r="AT2" s="38" t="s">
        <v>57</v>
      </c>
      <c r="AU2" s="40" t="s">
        <v>58</v>
      </c>
    </row>
    <row r="3" spans="1:47" s="16" customFormat="1">
      <c r="A3" s="17"/>
      <c r="C3" s="31"/>
      <c r="D3" s="14" t="s">
        <v>59</v>
      </c>
      <c r="E3" s="14" t="s">
        <v>59</v>
      </c>
      <c r="F3" s="27" t="s">
        <v>60</v>
      </c>
      <c r="G3" s="27" t="s">
        <v>61</v>
      </c>
      <c r="H3" s="27" t="s">
        <v>62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>
        <v>6</v>
      </c>
      <c r="O3" s="8">
        <v>7</v>
      </c>
      <c r="P3" s="8">
        <v>8</v>
      </c>
      <c r="Q3" s="8">
        <v>9</v>
      </c>
      <c r="R3" s="8">
        <v>10</v>
      </c>
      <c r="S3" s="8">
        <v>11</v>
      </c>
      <c r="T3" s="8">
        <v>12</v>
      </c>
      <c r="U3" s="8">
        <v>13</v>
      </c>
      <c r="V3" s="8">
        <v>14</v>
      </c>
      <c r="W3" s="8">
        <v>15</v>
      </c>
      <c r="X3" s="8">
        <v>16</v>
      </c>
      <c r="Y3" s="8">
        <v>17</v>
      </c>
      <c r="Z3" s="18">
        <v>18</v>
      </c>
      <c r="AA3" s="8">
        <v>1</v>
      </c>
      <c r="AB3" s="8">
        <v>2</v>
      </c>
      <c r="AC3" s="8">
        <v>3</v>
      </c>
      <c r="AD3" s="8">
        <v>4</v>
      </c>
      <c r="AE3" s="8">
        <v>5</v>
      </c>
      <c r="AF3" s="8">
        <v>6</v>
      </c>
      <c r="AG3" s="8">
        <v>7</v>
      </c>
      <c r="AH3" s="8">
        <v>8</v>
      </c>
      <c r="AI3" s="8">
        <v>9</v>
      </c>
      <c r="AJ3" s="8">
        <v>10</v>
      </c>
      <c r="AK3" s="8">
        <v>11</v>
      </c>
      <c r="AL3" s="8">
        <v>12</v>
      </c>
      <c r="AM3" s="8">
        <v>13</v>
      </c>
      <c r="AN3" s="8">
        <v>14</v>
      </c>
      <c r="AO3" s="8">
        <v>15</v>
      </c>
      <c r="AP3" s="8">
        <v>16</v>
      </c>
      <c r="AQ3" s="8">
        <v>17</v>
      </c>
      <c r="AR3" s="18">
        <v>18</v>
      </c>
      <c r="AS3" s="39"/>
      <c r="AT3" s="39"/>
      <c r="AU3" s="41"/>
    </row>
    <row r="4" spans="1:47" s="16" customFormat="1">
      <c r="A4" s="19" t="s">
        <v>22</v>
      </c>
      <c r="B4" s="20" t="s">
        <v>23</v>
      </c>
      <c r="C4" s="21" t="s">
        <v>24</v>
      </c>
      <c r="D4" s="21">
        <v>18</v>
      </c>
      <c r="E4" s="8">
        <v>19</v>
      </c>
      <c r="F4" s="8">
        <f>SUM(I4:Z4)</f>
        <v>82</v>
      </c>
      <c r="G4" s="8">
        <f>F4-72</f>
        <v>10</v>
      </c>
      <c r="H4" s="20">
        <f>(G4+E4)/2</f>
        <v>14.5</v>
      </c>
      <c r="I4" s="8">
        <v>4</v>
      </c>
      <c r="J4" s="8">
        <v>5</v>
      </c>
      <c r="K4" s="8">
        <v>3</v>
      </c>
      <c r="L4" s="8">
        <v>6</v>
      </c>
      <c r="M4" s="8">
        <v>3</v>
      </c>
      <c r="N4" s="8">
        <v>4</v>
      </c>
      <c r="O4" s="8">
        <v>6</v>
      </c>
      <c r="P4" s="8">
        <v>4</v>
      </c>
      <c r="Q4" s="8">
        <v>5</v>
      </c>
      <c r="R4" s="8">
        <v>5</v>
      </c>
      <c r="S4" s="8">
        <v>3</v>
      </c>
      <c r="T4" s="8">
        <v>5</v>
      </c>
      <c r="U4" s="8">
        <v>5</v>
      </c>
      <c r="V4" s="8">
        <v>5</v>
      </c>
      <c r="W4" s="8">
        <v>5</v>
      </c>
      <c r="X4" s="8">
        <v>4</v>
      </c>
      <c r="Y4" s="8">
        <v>5</v>
      </c>
      <c r="Z4" s="8">
        <v>5</v>
      </c>
      <c r="AA4" s="8">
        <v>5</v>
      </c>
      <c r="AB4" s="8">
        <v>5</v>
      </c>
      <c r="AC4" s="8">
        <v>7</v>
      </c>
      <c r="AD4" s="8">
        <v>4</v>
      </c>
      <c r="AE4" s="8">
        <v>6</v>
      </c>
      <c r="AF4" s="8">
        <v>4</v>
      </c>
      <c r="AG4" s="8">
        <v>3</v>
      </c>
      <c r="AH4" s="8">
        <v>4</v>
      </c>
      <c r="AI4" s="8">
        <v>4</v>
      </c>
      <c r="AJ4" s="8">
        <v>3</v>
      </c>
      <c r="AK4" s="8">
        <v>4</v>
      </c>
      <c r="AL4" s="8">
        <v>5</v>
      </c>
      <c r="AM4" s="8">
        <v>5</v>
      </c>
      <c r="AN4" s="8">
        <v>5</v>
      </c>
      <c r="AO4" s="8">
        <v>3</v>
      </c>
      <c r="AP4" s="8">
        <v>4</v>
      </c>
      <c r="AQ4" s="8">
        <v>5</v>
      </c>
      <c r="AR4" s="8">
        <v>4</v>
      </c>
      <c r="AS4" s="8">
        <f>SUM(AA4:AR4)</f>
        <v>80</v>
      </c>
      <c r="AT4" s="8">
        <f>AS4-71</f>
        <v>9</v>
      </c>
      <c r="AU4" s="8">
        <f>AT4-H4</f>
        <v>-5.5</v>
      </c>
    </row>
    <row r="6" spans="1:47" s="16" customFormat="1">
      <c r="A6" s="19" t="s">
        <v>0</v>
      </c>
      <c r="B6" s="20" t="s">
        <v>1</v>
      </c>
      <c r="C6" s="21" t="s">
        <v>2</v>
      </c>
      <c r="D6" s="21">
        <v>11</v>
      </c>
      <c r="E6" s="8"/>
      <c r="F6" s="8"/>
      <c r="G6" s="8"/>
      <c r="H6" s="20">
        <v>11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>
        <v>6</v>
      </c>
      <c r="AB6" s="8">
        <v>5</v>
      </c>
      <c r="AC6" s="8">
        <v>6</v>
      </c>
      <c r="AD6" s="8">
        <v>6</v>
      </c>
      <c r="AE6" s="8">
        <v>7</v>
      </c>
      <c r="AF6" s="8">
        <v>4</v>
      </c>
      <c r="AG6" s="8">
        <v>3</v>
      </c>
      <c r="AH6" s="8">
        <v>6</v>
      </c>
      <c r="AI6" s="8">
        <v>5</v>
      </c>
      <c r="AJ6" s="8">
        <v>4</v>
      </c>
      <c r="AK6" s="8">
        <v>5</v>
      </c>
      <c r="AL6" s="8">
        <v>6</v>
      </c>
      <c r="AM6" s="8">
        <v>4</v>
      </c>
      <c r="AN6" s="8">
        <v>5</v>
      </c>
      <c r="AO6" s="8">
        <v>3</v>
      </c>
      <c r="AP6" s="8">
        <v>4</v>
      </c>
      <c r="AQ6" s="8">
        <v>5</v>
      </c>
      <c r="AR6" s="8">
        <v>4</v>
      </c>
      <c r="AS6" s="8">
        <f>SUM(AA6:AR6)</f>
        <v>88</v>
      </c>
      <c r="AT6" s="8">
        <f>AS6-71</f>
        <v>17</v>
      </c>
      <c r="AU6" s="8">
        <f>AT6-H6</f>
        <v>6</v>
      </c>
    </row>
    <row r="7" spans="1:47" s="16" customFormat="1">
      <c r="A7" s="19" t="s">
        <v>3</v>
      </c>
      <c r="B7" s="20" t="s">
        <v>1</v>
      </c>
      <c r="C7" s="21" t="s">
        <v>4</v>
      </c>
      <c r="D7" s="21">
        <v>18</v>
      </c>
      <c r="E7" s="8"/>
      <c r="F7" s="8"/>
      <c r="G7" s="8"/>
      <c r="H7" s="20">
        <v>18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>
        <v>6</v>
      </c>
      <c r="AB7" s="8">
        <v>4</v>
      </c>
      <c r="AC7" s="8">
        <v>6</v>
      </c>
      <c r="AD7" s="8">
        <v>4</v>
      </c>
      <c r="AE7" s="8">
        <v>7</v>
      </c>
      <c r="AF7" s="8">
        <v>6</v>
      </c>
      <c r="AG7" s="8">
        <v>4</v>
      </c>
      <c r="AH7" s="8">
        <v>6</v>
      </c>
      <c r="AI7" s="8">
        <v>5</v>
      </c>
      <c r="AJ7" s="8">
        <v>4</v>
      </c>
      <c r="AK7" s="8">
        <v>3</v>
      </c>
      <c r="AL7" s="8">
        <v>5</v>
      </c>
      <c r="AM7" s="8">
        <v>4</v>
      </c>
      <c r="AN7" s="8">
        <v>6</v>
      </c>
      <c r="AO7" s="8">
        <v>4</v>
      </c>
      <c r="AP7" s="8">
        <v>5</v>
      </c>
      <c r="AQ7" s="8">
        <v>6</v>
      </c>
      <c r="AR7" s="8">
        <v>5</v>
      </c>
      <c r="AS7" s="8">
        <f>SUM(AA7:AR7)</f>
        <v>90</v>
      </c>
      <c r="AT7" s="8">
        <f>AS7-71</f>
        <v>19</v>
      </c>
      <c r="AU7" s="8">
        <f>AT7-H7</f>
        <v>1</v>
      </c>
    </row>
    <row r="8" spans="1:47" s="16" customFormat="1">
      <c r="A8" s="19" t="s">
        <v>5</v>
      </c>
      <c r="B8" s="20" t="s">
        <v>1</v>
      </c>
      <c r="C8" s="21" t="s">
        <v>6</v>
      </c>
      <c r="D8" s="21">
        <v>15</v>
      </c>
      <c r="E8" s="8">
        <v>22</v>
      </c>
      <c r="F8" s="8">
        <f>SUM(I8:Z8)</f>
        <v>94</v>
      </c>
      <c r="G8" s="8">
        <f>F8-72</f>
        <v>22</v>
      </c>
      <c r="H8" s="20">
        <f>(G8+E8)/2</f>
        <v>22</v>
      </c>
      <c r="I8" s="8">
        <v>5</v>
      </c>
      <c r="J8" s="8">
        <v>6</v>
      </c>
      <c r="K8" s="8">
        <v>4</v>
      </c>
      <c r="L8" s="8">
        <v>6</v>
      </c>
      <c r="M8" s="8">
        <v>6</v>
      </c>
      <c r="N8" s="8">
        <v>6</v>
      </c>
      <c r="O8" s="8">
        <v>4</v>
      </c>
      <c r="P8" s="8">
        <v>5</v>
      </c>
      <c r="Q8" s="8">
        <v>6</v>
      </c>
      <c r="R8" s="8">
        <v>5</v>
      </c>
      <c r="S8" s="8">
        <v>3</v>
      </c>
      <c r="T8" s="8">
        <v>5</v>
      </c>
      <c r="U8" s="8">
        <v>5</v>
      </c>
      <c r="V8" s="8">
        <v>4</v>
      </c>
      <c r="W8" s="8">
        <v>6</v>
      </c>
      <c r="X8" s="8">
        <v>6</v>
      </c>
      <c r="Y8" s="8">
        <v>6</v>
      </c>
      <c r="Z8" s="8">
        <v>6</v>
      </c>
      <c r="AA8" s="8">
        <v>5</v>
      </c>
      <c r="AB8" s="8">
        <v>4</v>
      </c>
      <c r="AC8" s="8">
        <v>6</v>
      </c>
      <c r="AD8" s="8">
        <v>4</v>
      </c>
      <c r="AE8" s="8">
        <v>6</v>
      </c>
      <c r="AF8" s="8">
        <v>5</v>
      </c>
      <c r="AG8" s="8">
        <v>5</v>
      </c>
      <c r="AH8" s="8">
        <v>5</v>
      </c>
      <c r="AI8" s="8">
        <v>6</v>
      </c>
      <c r="AJ8" s="8">
        <v>4</v>
      </c>
      <c r="AK8" s="8">
        <v>4</v>
      </c>
      <c r="AL8" s="8">
        <v>6</v>
      </c>
      <c r="AM8" s="8">
        <v>4</v>
      </c>
      <c r="AN8" s="8">
        <v>4</v>
      </c>
      <c r="AO8" s="8">
        <v>4</v>
      </c>
      <c r="AP8" s="8">
        <v>6</v>
      </c>
      <c r="AQ8" s="8">
        <v>6</v>
      </c>
      <c r="AR8" s="8">
        <v>4</v>
      </c>
      <c r="AS8" s="8">
        <f>SUM(AA8:AR8)</f>
        <v>88</v>
      </c>
      <c r="AT8" s="8">
        <f>AS8-71</f>
        <v>17</v>
      </c>
      <c r="AU8" s="8">
        <f>AT8-H8</f>
        <v>-5</v>
      </c>
    </row>
    <row r="9" spans="1:47" s="16" customFormat="1">
      <c r="A9" s="19" t="s">
        <v>7</v>
      </c>
      <c r="B9" s="20" t="s">
        <v>1</v>
      </c>
      <c r="C9" s="21" t="s">
        <v>8</v>
      </c>
      <c r="D9" s="21">
        <v>20</v>
      </c>
      <c r="E9" s="8">
        <v>26</v>
      </c>
      <c r="F9" s="8">
        <f>SUM(I9:Z9)</f>
        <v>96</v>
      </c>
      <c r="G9" s="8">
        <f>F9-72</f>
        <v>24</v>
      </c>
      <c r="H9" s="20">
        <f>(G9+E9)/2</f>
        <v>25</v>
      </c>
      <c r="I9" s="8">
        <v>5</v>
      </c>
      <c r="J9" s="8">
        <v>6</v>
      </c>
      <c r="K9" s="8">
        <v>4</v>
      </c>
      <c r="L9" s="8">
        <v>5</v>
      </c>
      <c r="M9" s="8">
        <v>5</v>
      </c>
      <c r="N9" s="8">
        <v>6</v>
      </c>
      <c r="O9" s="8">
        <v>6</v>
      </c>
      <c r="P9" s="8">
        <v>6</v>
      </c>
      <c r="Q9" s="8">
        <v>6</v>
      </c>
      <c r="R9" s="8">
        <v>6</v>
      </c>
      <c r="S9" s="8">
        <v>4</v>
      </c>
      <c r="T9" s="8">
        <v>5</v>
      </c>
      <c r="U9" s="8">
        <v>5</v>
      </c>
      <c r="V9" s="8">
        <v>5</v>
      </c>
      <c r="W9" s="8">
        <v>6</v>
      </c>
      <c r="X9" s="8">
        <v>6</v>
      </c>
      <c r="Y9" s="8">
        <v>5</v>
      </c>
      <c r="Z9" s="8">
        <v>5</v>
      </c>
      <c r="AA9" s="8">
        <v>6</v>
      </c>
      <c r="AB9" s="8">
        <v>7</v>
      </c>
      <c r="AC9" s="8">
        <v>7</v>
      </c>
      <c r="AD9" s="8">
        <v>5</v>
      </c>
      <c r="AE9" s="8">
        <v>7</v>
      </c>
      <c r="AF9" s="8">
        <v>6</v>
      </c>
      <c r="AG9" s="8">
        <v>3</v>
      </c>
      <c r="AH9" s="8">
        <v>4</v>
      </c>
      <c r="AI9" s="8">
        <v>7</v>
      </c>
      <c r="AJ9" s="8">
        <v>5</v>
      </c>
      <c r="AK9" s="8">
        <v>4</v>
      </c>
      <c r="AL9" s="8">
        <v>6</v>
      </c>
      <c r="AM9" s="8">
        <v>3</v>
      </c>
      <c r="AN9" s="8">
        <v>4</v>
      </c>
      <c r="AO9" s="8">
        <v>4</v>
      </c>
      <c r="AP9" s="8">
        <v>6</v>
      </c>
      <c r="AQ9" s="8">
        <v>6</v>
      </c>
      <c r="AR9" s="8">
        <v>4</v>
      </c>
      <c r="AS9" s="8">
        <f>SUM(AA9:AR9)</f>
        <v>94</v>
      </c>
      <c r="AT9" s="8">
        <f>AS9-71</f>
        <v>23</v>
      </c>
      <c r="AU9" s="8">
        <f>AT9-H9</f>
        <v>-2</v>
      </c>
    </row>
    <row r="10" spans="1:47" s="10" customFormat="1">
      <c r="A10" s="22"/>
      <c r="B10" s="23"/>
      <c r="C10" s="24"/>
      <c r="D10" s="24"/>
      <c r="H10" s="23"/>
    </row>
    <row r="11" spans="1:47" s="16" customFormat="1">
      <c r="A11" s="19" t="s">
        <v>9</v>
      </c>
      <c r="B11" s="20" t="s">
        <v>10</v>
      </c>
      <c r="C11" s="21" t="s">
        <v>11</v>
      </c>
      <c r="D11" s="21">
        <v>15</v>
      </c>
      <c r="E11" s="8">
        <v>18</v>
      </c>
      <c r="F11" s="8">
        <f t="shared" ref="F11:F16" si="0">SUM(I11:Z11)</f>
        <v>90</v>
      </c>
      <c r="G11" s="8">
        <f t="shared" ref="G11:G16" si="1">F11-72</f>
        <v>18</v>
      </c>
      <c r="H11" s="20">
        <f t="shared" ref="H11:H16" si="2">(G11+E11)/2</f>
        <v>18</v>
      </c>
      <c r="I11" s="8">
        <v>5</v>
      </c>
      <c r="J11" s="8">
        <v>6</v>
      </c>
      <c r="K11" s="8">
        <v>4</v>
      </c>
      <c r="L11" s="8">
        <v>5</v>
      </c>
      <c r="M11" s="8">
        <v>4</v>
      </c>
      <c r="N11" s="8">
        <v>6</v>
      </c>
      <c r="O11" s="8">
        <v>7</v>
      </c>
      <c r="P11" s="8">
        <v>3</v>
      </c>
      <c r="Q11" s="8">
        <v>5</v>
      </c>
      <c r="R11" s="8">
        <v>5</v>
      </c>
      <c r="S11" s="8">
        <v>4</v>
      </c>
      <c r="T11" s="8">
        <v>5</v>
      </c>
      <c r="U11" s="8">
        <v>5</v>
      </c>
      <c r="V11" s="8">
        <v>5</v>
      </c>
      <c r="W11" s="8">
        <v>5</v>
      </c>
      <c r="X11" s="8">
        <v>6</v>
      </c>
      <c r="Y11" s="8">
        <v>5</v>
      </c>
      <c r="Z11" s="8">
        <v>5</v>
      </c>
      <c r="AA11" s="8">
        <v>7</v>
      </c>
      <c r="AB11" s="8">
        <v>5</v>
      </c>
      <c r="AC11" s="8">
        <v>4</v>
      </c>
      <c r="AD11" s="8">
        <v>3</v>
      </c>
      <c r="AE11" s="8">
        <v>5</v>
      </c>
      <c r="AF11" s="8">
        <v>5</v>
      </c>
      <c r="AG11" s="8">
        <v>4</v>
      </c>
      <c r="AH11" s="8">
        <v>4</v>
      </c>
      <c r="AI11" s="8">
        <v>5</v>
      </c>
      <c r="AJ11" s="8">
        <v>5</v>
      </c>
      <c r="AK11" s="8">
        <v>4</v>
      </c>
      <c r="AL11" s="8">
        <v>4</v>
      </c>
      <c r="AM11" s="8">
        <v>3</v>
      </c>
      <c r="AN11" s="8">
        <v>5</v>
      </c>
      <c r="AO11" s="8">
        <v>3</v>
      </c>
      <c r="AP11" s="8">
        <v>4</v>
      </c>
      <c r="AQ11" s="8">
        <v>6</v>
      </c>
      <c r="AR11" s="8">
        <v>5</v>
      </c>
      <c r="AS11" s="8">
        <f t="shared" ref="AS11:AS16" si="3">SUM(AA11:AR11)</f>
        <v>81</v>
      </c>
      <c r="AT11" s="8">
        <f t="shared" ref="AT11:AT16" si="4">AS11-71</f>
        <v>10</v>
      </c>
      <c r="AU11" s="8">
        <f t="shared" ref="AU11:AU16" si="5">AT11-H11</f>
        <v>-8</v>
      </c>
    </row>
    <row r="12" spans="1:47" s="16" customFormat="1">
      <c r="A12" s="19" t="s">
        <v>12</v>
      </c>
      <c r="B12" s="20" t="s">
        <v>10</v>
      </c>
      <c r="C12" s="21" t="s">
        <v>13</v>
      </c>
      <c r="D12" s="21">
        <v>11</v>
      </c>
      <c r="E12" s="8">
        <v>13</v>
      </c>
      <c r="F12" s="8">
        <f t="shared" si="0"/>
        <v>86</v>
      </c>
      <c r="G12" s="8">
        <f t="shared" si="1"/>
        <v>14</v>
      </c>
      <c r="H12" s="20">
        <f t="shared" si="2"/>
        <v>13.5</v>
      </c>
      <c r="I12" s="8">
        <v>5</v>
      </c>
      <c r="J12" s="8">
        <v>5</v>
      </c>
      <c r="K12" s="8">
        <v>3</v>
      </c>
      <c r="L12" s="8">
        <v>7</v>
      </c>
      <c r="M12" s="8">
        <v>4</v>
      </c>
      <c r="N12" s="8">
        <v>6</v>
      </c>
      <c r="O12" s="8">
        <v>4</v>
      </c>
      <c r="P12" s="8">
        <v>4</v>
      </c>
      <c r="Q12" s="8">
        <v>5</v>
      </c>
      <c r="R12" s="8">
        <v>5</v>
      </c>
      <c r="S12" s="8">
        <v>3</v>
      </c>
      <c r="T12" s="8">
        <v>5</v>
      </c>
      <c r="U12" s="8">
        <v>7</v>
      </c>
      <c r="V12" s="8">
        <v>3</v>
      </c>
      <c r="W12" s="8">
        <v>5</v>
      </c>
      <c r="X12" s="8">
        <v>5</v>
      </c>
      <c r="Y12" s="8">
        <v>4</v>
      </c>
      <c r="Z12" s="8">
        <v>6</v>
      </c>
      <c r="AA12" s="8">
        <v>6</v>
      </c>
      <c r="AB12" s="8">
        <v>6</v>
      </c>
      <c r="AC12" s="8">
        <v>4</v>
      </c>
      <c r="AD12" s="8">
        <v>3</v>
      </c>
      <c r="AE12" s="8">
        <v>6</v>
      </c>
      <c r="AF12" s="8">
        <v>5</v>
      </c>
      <c r="AG12" s="8">
        <v>3</v>
      </c>
      <c r="AH12" s="8">
        <v>7</v>
      </c>
      <c r="AI12" s="8">
        <v>5</v>
      </c>
      <c r="AJ12" s="8">
        <v>5</v>
      </c>
      <c r="AK12" s="8">
        <v>4</v>
      </c>
      <c r="AL12" s="8">
        <v>5</v>
      </c>
      <c r="AM12" s="8">
        <v>3</v>
      </c>
      <c r="AN12" s="8">
        <v>5</v>
      </c>
      <c r="AO12" s="8">
        <v>3</v>
      </c>
      <c r="AP12" s="8">
        <v>4</v>
      </c>
      <c r="AQ12" s="8">
        <v>5</v>
      </c>
      <c r="AR12" s="8">
        <v>4</v>
      </c>
      <c r="AS12" s="8">
        <f t="shared" si="3"/>
        <v>83</v>
      </c>
      <c r="AT12" s="8">
        <f t="shared" si="4"/>
        <v>12</v>
      </c>
      <c r="AU12" s="8">
        <f t="shared" si="5"/>
        <v>-1.5</v>
      </c>
    </row>
    <row r="13" spans="1:47" s="16" customFormat="1">
      <c r="A13" s="19" t="s">
        <v>14</v>
      </c>
      <c r="B13" s="20" t="s">
        <v>10</v>
      </c>
      <c r="C13" s="21" t="s">
        <v>15</v>
      </c>
      <c r="D13" s="21">
        <v>13</v>
      </c>
      <c r="E13" s="8">
        <v>13</v>
      </c>
      <c r="F13" s="8">
        <f t="shared" si="0"/>
        <v>84</v>
      </c>
      <c r="G13" s="8">
        <f t="shared" si="1"/>
        <v>12</v>
      </c>
      <c r="H13" s="20">
        <f t="shared" si="2"/>
        <v>12.5</v>
      </c>
      <c r="I13" s="8">
        <v>4</v>
      </c>
      <c r="J13" s="8">
        <v>5</v>
      </c>
      <c r="K13" s="8">
        <v>4</v>
      </c>
      <c r="L13" s="8">
        <v>6</v>
      </c>
      <c r="M13" s="8">
        <v>4</v>
      </c>
      <c r="N13" s="8">
        <v>5</v>
      </c>
      <c r="O13" s="8">
        <v>5</v>
      </c>
      <c r="P13" s="8">
        <v>4</v>
      </c>
      <c r="Q13" s="8">
        <v>4</v>
      </c>
      <c r="R13" s="8">
        <v>5</v>
      </c>
      <c r="S13" s="8">
        <v>3</v>
      </c>
      <c r="T13" s="8">
        <v>6</v>
      </c>
      <c r="U13" s="8">
        <v>4</v>
      </c>
      <c r="V13" s="8">
        <v>6</v>
      </c>
      <c r="W13" s="8">
        <v>6</v>
      </c>
      <c r="X13" s="8">
        <v>4</v>
      </c>
      <c r="Y13" s="8">
        <v>4</v>
      </c>
      <c r="Z13" s="8">
        <v>5</v>
      </c>
      <c r="AA13" s="8">
        <v>6</v>
      </c>
      <c r="AB13" s="8">
        <v>4</v>
      </c>
      <c r="AC13" s="8">
        <v>5</v>
      </c>
      <c r="AD13" s="8">
        <v>3</v>
      </c>
      <c r="AE13" s="8">
        <v>6</v>
      </c>
      <c r="AF13" s="8">
        <v>5</v>
      </c>
      <c r="AG13" s="8">
        <v>3</v>
      </c>
      <c r="AH13" s="8">
        <v>4</v>
      </c>
      <c r="AI13" s="8">
        <v>6</v>
      </c>
      <c r="AJ13" s="8">
        <v>4</v>
      </c>
      <c r="AK13" s="8">
        <v>5</v>
      </c>
      <c r="AL13" s="8">
        <v>4</v>
      </c>
      <c r="AM13" s="8">
        <v>3</v>
      </c>
      <c r="AN13" s="8">
        <v>6</v>
      </c>
      <c r="AO13" s="8">
        <v>5</v>
      </c>
      <c r="AP13" s="8">
        <v>5</v>
      </c>
      <c r="AQ13" s="8">
        <v>5</v>
      </c>
      <c r="AR13" s="8">
        <v>4</v>
      </c>
      <c r="AS13" s="8">
        <f t="shared" si="3"/>
        <v>83</v>
      </c>
      <c r="AT13" s="8">
        <f t="shared" si="4"/>
        <v>12</v>
      </c>
      <c r="AU13" s="8">
        <f t="shared" si="5"/>
        <v>-0.5</v>
      </c>
    </row>
    <row r="14" spans="1:47" s="16" customFormat="1">
      <c r="A14" s="19" t="s">
        <v>16</v>
      </c>
      <c r="B14" s="20" t="s">
        <v>10</v>
      </c>
      <c r="C14" s="21" t="s">
        <v>17</v>
      </c>
      <c r="D14" s="21"/>
      <c r="E14" s="8">
        <v>20</v>
      </c>
      <c r="F14" s="8">
        <f t="shared" si="0"/>
        <v>89</v>
      </c>
      <c r="G14" s="8">
        <f t="shared" si="1"/>
        <v>17</v>
      </c>
      <c r="H14" s="20">
        <f t="shared" si="2"/>
        <v>18.5</v>
      </c>
      <c r="I14" s="8">
        <v>4</v>
      </c>
      <c r="J14" s="8">
        <v>5</v>
      </c>
      <c r="K14" s="8">
        <v>3</v>
      </c>
      <c r="L14" s="8">
        <v>6</v>
      </c>
      <c r="M14" s="8">
        <v>5</v>
      </c>
      <c r="N14" s="8">
        <v>6</v>
      </c>
      <c r="O14" s="8">
        <v>5</v>
      </c>
      <c r="P14" s="8">
        <v>4</v>
      </c>
      <c r="Q14" s="8">
        <v>6</v>
      </c>
      <c r="R14" s="8">
        <v>5</v>
      </c>
      <c r="S14" s="8">
        <v>4</v>
      </c>
      <c r="T14" s="8">
        <v>5</v>
      </c>
      <c r="U14" s="8">
        <v>4</v>
      </c>
      <c r="V14" s="8">
        <v>5</v>
      </c>
      <c r="W14" s="8">
        <v>7</v>
      </c>
      <c r="X14" s="8">
        <v>5</v>
      </c>
      <c r="Y14" s="8">
        <v>5</v>
      </c>
      <c r="Z14" s="8">
        <v>5</v>
      </c>
      <c r="AA14" s="8">
        <v>5</v>
      </c>
      <c r="AB14" s="8">
        <v>4</v>
      </c>
      <c r="AC14" s="8">
        <v>5</v>
      </c>
      <c r="AD14" s="8">
        <v>3</v>
      </c>
      <c r="AE14" s="8">
        <v>5</v>
      </c>
      <c r="AF14" s="8">
        <v>5</v>
      </c>
      <c r="AG14" s="8">
        <v>3</v>
      </c>
      <c r="AH14" s="8">
        <v>5</v>
      </c>
      <c r="AI14" s="8">
        <v>6</v>
      </c>
      <c r="AJ14" s="8">
        <v>5</v>
      </c>
      <c r="AK14" s="8">
        <v>6</v>
      </c>
      <c r="AL14" s="8">
        <v>5</v>
      </c>
      <c r="AM14" s="8">
        <v>3</v>
      </c>
      <c r="AN14" s="8">
        <v>4</v>
      </c>
      <c r="AO14" s="8">
        <v>2</v>
      </c>
      <c r="AP14" s="8">
        <v>5</v>
      </c>
      <c r="AQ14" s="8">
        <v>8</v>
      </c>
      <c r="AR14" s="8">
        <v>5</v>
      </c>
      <c r="AS14" s="8">
        <f t="shared" si="3"/>
        <v>84</v>
      </c>
      <c r="AT14" s="8">
        <f t="shared" si="4"/>
        <v>13</v>
      </c>
      <c r="AU14" s="8">
        <f t="shared" si="5"/>
        <v>-5.5</v>
      </c>
    </row>
    <row r="15" spans="1:47" s="16" customFormat="1">
      <c r="A15" s="19" t="s">
        <v>18</v>
      </c>
      <c r="B15" s="20" t="s">
        <v>10</v>
      </c>
      <c r="C15" s="21" t="s">
        <v>19</v>
      </c>
      <c r="D15" s="21">
        <v>15</v>
      </c>
      <c r="E15" s="8">
        <v>25</v>
      </c>
      <c r="F15" s="8">
        <f t="shared" si="0"/>
        <v>95</v>
      </c>
      <c r="G15" s="8">
        <f t="shared" si="1"/>
        <v>23</v>
      </c>
      <c r="H15" s="20">
        <f t="shared" si="2"/>
        <v>24</v>
      </c>
      <c r="I15" s="8">
        <v>5</v>
      </c>
      <c r="J15" s="8">
        <v>5</v>
      </c>
      <c r="K15" s="8">
        <v>3</v>
      </c>
      <c r="L15" s="8">
        <v>6</v>
      </c>
      <c r="M15" s="8">
        <v>5</v>
      </c>
      <c r="N15" s="8">
        <v>6</v>
      </c>
      <c r="O15" s="8">
        <v>5</v>
      </c>
      <c r="P15" s="8">
        <v>3</v>
      </c>
      <c r="Q15" s="8">
        <v>7</v>
      </c>
      <c r="R15" s="8">
        <v>7</v>
      </c>
      <c r="S15" s="8">
        <v>4</v>
      </c>
      <c r="T15" s="8">
        <v>6</v>
      </c>
      <c r="U15" s="8">
        <v>6</v>
      </c>
      <c r="V15" s="8">
        <v>5</v>
      </c>
      <c r="W15" s="8">
        <v>7</v>
      </c>
      <c r="X15" s="8">
        <v>5</v>
      </c>
      <c r="Y15" s="8">
        <v>5</v>
      </c>
      <c r="Z15" s="8">
        <v>5</v>
      </c>
      <c r="AA15" s="8">
        <v>7</v>
      </c>
      <c r="AB15" s="8">
        <v>5</v>
      </c>
      <c r="AC15" s="8">
        <v>5</v>
      </c>
      <c r="AD15" s="8">
        <v>3</v>
      </c>
      <c r="AE15" s="8">
        <v>8</v>
      </c>
      <c r="AF15" s="8">
        <v>5</v>
      </c>
      <c r="AG15" s="8">
        <v>6</v>
      </c>
      <c r="AH15" s="8">
        <v>7</v>
      </c>
      <c r="AI15" s="8">
        <v>6</v>
      </c>
      <c r="AJ15" s="8">
        <v>7</v>
      </c>
      <c r="AK15" s="8">
        <v>3</v>
      </c>
      <c r="AL15" s="8">
        <v>5</v>
      </c>
      <c r="AM15" s="8">
        <v>4</v>
      </c>
      <c r="AN15" s="8">
        <v>4</v>
      </c>
      <c r="AO15" s="8">
        <v>3</v>
      </c>
      <c r="AP15" s="8">
        <v>5</v>
      </c>
      <c r="AQ15" s="8">
        <v>5</v>
      </c>
      <c r="AR15" s="8">
        <v>4</v>
      </c>
      <c r="AS15" s="8">
        <f t="shared" si="3"/>
        <v>92</v>
      </c>
      <c r="AT15" s="8">
        <f t="shared" si="4"/>
        <v>21</v>
      </c>
      <c r="AU15" s="8">
        <f t="shared" si="5"/>
        <v>-3</v>
      </c>
    </row>
    <row r="16" spans="1:47" s="16" customFormat="1">
      <c r="A16" s="19" t="s">
        <v>20</v>
      </c>
      <c r="B16" s="20" t="s">
        <v>10</v>
      </c>
      <c r="C16" s="25" t="s">
        <v>21</v>
      </c>
      <c r="D16" s="21">
        <v>19</v>
      </c>
      <c r="E16" s="8">
        <v>21</v>
      </c>
      <c r="F16" s="8">
        <f t="shared" si="0"/>
        <v>95</v>
      </c>
      <c r="G16" s="8">
        <f t="shared" si="1"/>
        <v>23</v>
      </c>
      <c r="H16" s="20">
        <f t="shared" si="2"/>
        <v>22</v>
      </c>
      <c r="I16" s="8">
        <v>5</v>
      </c>
      <c r="J16" s="8">
        <v>6</v>
      </c>
      <c r="K16" s="8">
        <v>3</v>
      </c>
      <c r="L16" s="8">
        <v>6</v>
      </c>
      <c r="M16" s="8">
        <v>5</v>
      </c>
      <c r="N16" s="8">
        <v>5</v>
      </c>
      <c r="O16" s="8">
        <v>4</v>
      </c>
      <c r="P16" s="8">
        <v>3</v>
      </c>
      <c r="Q16" s="8">
        <v>5</v>
      </c>
      <c r="R16" s="8">
        <v>6</v>
      </c>
      <c r="S16" s="8">
        <v>5</v>
      </c>
      <c r="T16" s="8">
        <v>7</v>
      </c>
      <c r="U16" s="8">
        <v>5</v>
      </c>
      <c r="V16" s="8">
        <v>4</v>
      </c>
      <c r="W16" s="8">
        <v>7</v>
      </c>
      <c r="X16" s="8">
        <v>5</v>
      </c>
      <c r="Y16" s="8">
        <v>7</v>
      </c>
      <c r="Z16" s="8">
        <v>7</v>
      </c>
      <c r="AA16" s="8">
        <v>8</v>
      </c>
      <c r="AB16" s="8">
        <v>4</v>
      </c>
      <c r="AC16" s="8">
        <v>5</v>
      </c>
      <c r="AD16" s="8">
        <v>4</v>
      </c>
      <c r="AE16" s="8">
        <v>8</v>
      </c>
      <c r="AF16" s="8">
        <v>4</v>
      </c>
      <c r="AG16" s="8">
        <v>4</v>
      </c>
      <c r="AH16" s="8">
        <v>4</v>
      </c>
      <c r="AI16" s="8">
        <v>5</v>
      </c>
      <c r="AJ16" s="8">
        <v>6</v>
      </c>
      <c r="AK16" s="8">
        <v>5</v>
      </c>
      <c r="AL16" s="8">
        <v>5</v>
      </c>
      <c r="AM16" s="8">
        <v>5</v>
      </c>
      <c r="AN16" s="8">
        <v>4</v>
      </c>
      <c r="AO16" s="8">
        <v>4</v>
      </c>
      <c r="AP16" s="8">
        <v>5</v>
      </c>
      <c r="AQ16" s="8">
        <v>6</v>
      </c>
      <c r="AR16" s="8">
        <v>6</v>
      </c>
      <c r="AS16" s="8">
        <f t="shared" si="3"/>
        <v>92</v>
      </c>
      <c r="AT16" s="8">
        <f t="shared" si="4"/>
        <v>21</v>
      </c>
      <c r="AU16" s="8">
        <f t="shared" si="5"/>
        <v>-1</v>
      </c>
    </row>
    <row r="17" spans="1:48" s="11" customFormat="1"/>
    <row r="18" spans="1:48" s="16" customFormat="1">
      <c r="A18" s="19" t="s">
        <v>25</v>
      </c>
      <c r="B18" s="20" t="s">
        <v>23</v>
      </c>
      <c r="C18" s="26" t="s">
        <v>26</v>
      </c>
      <c r="D18" s="26">
        <v>16</v>
      </c>
      <c r="E18" s="8">
        <v>16</v>
      </c>
      <c r="F18" s="8">
        <f>SUM(I18:Z18)</f>
        <v>87</v>
      </c>
      <c r="G18" s="8">
        <f>F18-72</f>
        <v>15</v>
      </c>
      <c r="H18" s="20">
        <f>(G18+E18)/2</f>
        <v>15.5</v>
      </c>
      <c r="I18" s="8">
        <v>5</v>
      </c>
      <c r="J18" s="8">
        <v>4</v>
      </c>
      <c r="K18" s="8">
        <v>4</v>
      </c>
      <c r="L18" s="8">
        <v>5</v>
      </c>
      <c r="M18" s="8">
        <v>7</v>
      </c>
      <c r="N18" s="8">
        <v>7</v>
      </c>
      <c r="O18" s="8">
        <v>5</v>
      </c>
      <c r="P18" s="8">
        <v>4</v>
      </c>
      <c r="Q18" s="8">
        <v>6</v>
      </c>
      <c r="R18" s="8">
        <v>6</v>
      </c>
      <c r="S18" s="8">
        <v>4</v>
      </c>
      <c r="T18" s="8">
        <v>5</v>
      </c>
      <c r="U18" s="8">
        <v>4</v>
      </c>
      <c r="V18" s="8">
        <v>3</v>
      </c>
      <c r="W18" s="8">
        <v>5</v>
      </c>
      <c r="X18" s="8">
        <v>4</v>
      </c>
      <c r="Y18" s="8">
        <v>4</v>
      </c>
      <c r="Z18" s="8">
        <v>5</v>
      </c>
      <c r="AA18" s="8">
        <v>6</v>
      </c>
      <c r="AB18" s="8">
        <v>5</v>
      </c>
      <c r="AC18" s="8">
        <v>4</v>
      </c>
      <c r="AD18" s="8">
        <v>4</v>
      </c>
      <c r="AE18" s="8">
        <v>5</v>
      </c>
      <c r="AF18" s="8">
        <v>4</v>
      </c>
      <c r="AG18" s="8">
        <v>3</v>
      </c>
      <c r="AH18" s="8">
        <v>4</v>
      </c>
      <c r="AI18" s="8">
        <v>7</v>
      </c>
      <c r="AJ18" s="8">
        <v>4</v>
      </c>
      <c r="AK18" s="8">
        <v>4</v>
      </c>
      <c r="AL18" s="8">
        <v>7</v>
      </c>
      <c r="AM18" s="8">
        <v>4</v>
      </c>
      <c r="AN18" s="8">
        <v>3</v>
      </c>
      <c r="AO18" s="8">
        <v>4</v>
      </c>
      <c r="AP18" s="8">
        <v>4</v>
      </c>
      <c r="AQ18" s="8">
        <v>6</v>
      </c>
      <c r="AR18" s="8">
        <v>3</v>
      </c>
      <c r="AS18" s="8">
        <f>SUM(AA18:AR18)</f>
        <v>81</v>
      </c>
      <c r="AT18" s="8">
        <f t="shared" ref="AT18:AT23" si="6">AS18-71</f>
        <v>10</v>
      </c>
      <c r="AU18" s="8">
        <f t="shared" ref="AU18:AU23" si="7">AT18-H18</f>
        <v>-5.5</v>
      </c>
    </row>
    <row r="19" spans="1:48" s="16" customFormat="1">
      <c r="A19" s="19" t="s">
        <v>27</v>
      </c>
      <c r="B19" s="20" t="s">
        <v>23</v>
      </c>
      <c r="C19" s="21" t="s">
        <v>28</v>
      </c>
      <c r="D19" s="21"/>
      <c r="E19" s="8">
        <v>13</v>
      </c>
      <c r="F19" s="8">
        <f>SUM(I19:Z19)</f>
        <v>93</v>
      </c>
      <c r="G19" s="8">
        <f>F19-72</f>
        <v>21</v>
      </c>
      <c r="H19" s="20">
        <f>(G19+E19)/2</f>
        <v>17</v>
      </c>
      <c r="I19" s="8">
        <v>4</v>
      </c>
      <c r="J19" s="8">
        <v>8</v>
      </c>
      <c r="K19" s="8">
        <v>4</v>
      </c>
      <c r="L19" s="8">
        <v>6</v>
      </c>
      <c r="M19" s="8">
        <v>6</v>
      </c>
      <c r="N19" s="8">
        <v>7</v>
      </c>
      <c r="O19" s="8">
        <v>4</v>
      </c>
      <c r="P19" s="8">
        <v>4</v>
      </c>
      <c r="Q19" s="8">
        <v>6</v>
      </c>
      <c r="R19" s="8">
        <v>4</v>
      </c>
      <c r="S19" s="8">
        <v>3</v>
      </c>
      <c r="T19" s="8">
        <v>5</v>
      </c>
      <c r="U19" s="8">
        <v>6</v>
      </c>
      <c r="V19" s="8">
        <v>4</v>
      </c>
      <c r="W19" s="8">
        <v>8</v>
      </c>
      <c r="X19" s="8">
        <v>5</v>
      </c>
      <c r="Y19" s="8">
        <v>5</v>
      </c>
      <c r="Z19" s="8">
        <v>4</v>
      </c>
      <c r="AA19" s="8">
        <v>6</v>
      </c>
      <c r="AB19" s="8">
        <v>7</v>
      </c>
      <c r="AC19" s="8">
        <v>5</v>
      </c>
      <c r="AD19" s="8">
        <v>5</v>
      </c>
      <c r="AE19" s="8">
        <v>5</v>
      </c>
      <c r="AF19" s="8">
        <v>4</v>
      </c>
      <c r="AG19" s="8">
        <v>2</v>
      </c>
      <c r="AH19" s="8">
        <v>4</v>
      </c>
      <c r="AI19" s="8">
        <v>5</v>
      </c>
      <c r="AJ19" s="8">
        <v>5</v>
      </c>
      <c r="AK19" s="8">
        <v>4</v>
      </c>
      <c r="AL19" s="8">
        <v>5</v>
      </c>
      <c r="AM19" s="8">
        <v>3</v>
      </c>
      <c r="AN19" s="8">
        <v>5</v>
      </c>
      <c r="AO19" s="8">
        <v>2</v>
      </c>
      <c r="AP19" s="8">
        <v>5</v>
      </c>
      <c r="AQ19" s="8">
        <v>5</v>
      </c>
      <c r="AR19" s="8">
        <v>4</v>
      </c>
      <c r="AS19" s="8">
        <f>SUM(AA19:AR19)</f>
        <v>81</v>
      </c>
      <c r="AT19" s="8">
        <f t="shared" si="6"/>
        <v>10</v>
      </c>
      <c r="AU19" s="8">
        <f t="shared" si="7"/>
        <v>-7</v>
      </c>
    </row>
    <row r="20" spans="1:48" s="16" customFormat="1">
      <c r="A20" s="19" t="s">
        <v>29</v>
      </c>
      <c r="B20" s="20" t="s">
        <v>23</v>
      </c>
      <c r="C20" s="21" t="s">
        <v>30</v>
      </c>
      <c r="D20" s="21"/>
      <c r="E20" s="8"/>
      <c r="F20" s="8">
        <f>SUM(I20:Z20)</f>
        <v>84</v>
      </c>
      <c r="G20" s="8">
        <f>F20-72</f>
        <v>12</v>
      </c>
      <c r="H20" s="20">
        <v>12</v>
      </c>
      <c r="I20" s="8">
        <v>6</v>
      </c>
      <c r="J20" s="8">
        <v>4</v>
      </c>
      <c r="K20" s="8">
        <v>3</v>
      </c>
      <c r="L20" s="8">
        <v>6</v>
      </c>
      <c r="M20" s="8">
        <v>4</v>
      </c>
      <c r="N20" s="8">
        <v>5</v>
      </c>
      <c r="O20" s="8">
        <v>4</v>
      </c>
      <c r="P20" s="8">
        <v>3</v>
      </c>
      <c r="Q20" s="8">
        <v>5</v>
      </c>
      <c r="R20" s="8">
        <v>5</v>
      </c>
      <c r="S20" s="8">
        <v>5</v>
      </c>
      <c r="T20" s="8">
        <v>4</v>
      </c>
      <c r="U20" s="8">
        <v>5</v>
      </c>
      <c r="V20" s="8">
        <v>3</v>
      </c>
      <c r="W20" s="8">
        <v>6</v>
      </c>
      <c r="X20" s="8">
        <v>5</v>
      </c>
      <c r="Y20" s="8">
        <v>6</v>
      </c>
      <c r="Z20" s="8">
        <v>5</v>
      </c>
      <c r="AA20" s="8">
        <v>5</v>
      </c>
      <c r="AB20" s="8">
        <v>4</v>
      </c>
      <c r="AC20" s="8">
        <v>5</v>
      </c>
      <c r="AD20" s="8">
        <v>3</v>
      </c>
      <c r="AE20" s="8">
        <v>7</v>
      </c>
      <c r="AF20" s="8">
        <v>4</v>
      </c>
      <c r="AG20" s="8">
        <v>3</v>
      </c>
      <c r="AH20" s="8">
        <v>4</v>
      </c>
      <c r="AI20" s="8">
        <v>5</v>
      </c>
      <c r="AJ20" s="8">
        <v>4</v>
      </c>
      <c r="AK20" s="8">
        <v>4</v>
      </c>
      <c r="AL20" s="8">
        <v>5</v>
      </c>
      <c r="AM20" s="8">
        <v>3</v>
      </c>
      <c r="AN20" s="8">
        <v>4</v>
      </c>
      <c r="AO20" s="8">
        <v>5</v>
      </c>
      <c r="AP20" s="8">
        <v>6</v>
      </c>
      <c r="AQ20" s="8">
        <v>6</v>
      </c>
      <c r="AR20" s="8">
        <v>4</v>
      </c>
      <c r="AS20" s="8">
        <f>SUM(AA20:AR20)</f>
        <v>81</v>
      </c>
      <c r="AT20" s="8">
        <f t="shared" si="6"/>
        <v>10</v>
      </c>
      <c r="AU20" s="8">
        <f t="shared" si="7"/>
        <v>-2</v>
      </c>
    </row>
    <row r="21" spans="1:48" s="16" customFormat="1">
      <c r="A21" s="19" t="s">
        <v>31</v>
      </c>
      <c r="B21" s="20" t="s">
        <v>23</v>
      </c>
      <c r="C21" s="21" t="s">
        <v>32</v>
      </c>
      <c r="D21" s="21"/>
      <c r="E21" s="8">
        <v>33</v>
      </c>
      <c r="F21" s="8"/>
      <c r="G21" s="8"/>
      <c r="H21" s="20">
        <v>33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v>6</v>
      </c>
      <c r="AB21" s="8">
        <v>4</v>
      </c>
      <c r="AC21" s="8">
        <v>7</v>
      </c>
      <c r="AD21" s="8">
        <v>5</v>
      </c>
      <c r="AE21" s="8">
        <v>7</v>
      </c>
      <c r="AF21" s="8">
        <v>5</v>
      </c>
      <c r="AG21" s="8">
        <v>3</v>
      </c>
      <c r="AH21" s="8">
        <v>5</v>
      </c>
      <c r="AI21" s="8">
        <v>7</v>
      </c>
      <c r="AJ21" s="8">
        <v>4</v>
      </c>
      <c r="AK21" s="8">
        <v>4</v>
      </c>
      <c r="AL21" s="8">
        <v>5</v>
      </c>
      <c r="AM21" s="8">
        <v>3</v>
      </c>
      <c r="AN21" s="8">
        <v>5</v>
      </c>
      <c r="AO21" s="8">
        <v>4</v>
      </c>
      <c r="AP21" s="8">
        <v>4</v>
      </c>
      <c r="AQ21" s="8">
        <v>5</v>
      </c>
      <c r="AR21" s="8">
        <v>5</v>
      </c>
      <c r="AS21" s="8">
        <f>SUM(AA21:AR21)</f>
        <v>88</v>
      </c>
      <c r="AT21" s="8">
        <f t="shared" si="6"/>
        <v>17</v>
      </c>
      <c r="AU21" s="8">
        <f t="shared" si="7"/>
        <v>-16</v>
      </c>
    </row>
    <row r="22" spans="1:48" s="16" customFormat="1">
      <c r="A22" s="19" t="s">
        <v>33</v>
      </c>
      <c r="B22" s="20" t="s">
        <v>23</v>
      </c>
      <c r="C22" s="21" t="s">
        <v>34</v>
      </c>
      <c r="D22" s="21"/>
      <c r="E22" s="8">
        <v>22</v>
      </c>
      <c r="F22" s="8">
        <f>SUM(I22:Z22)</f>
        <v>105</v>
      </c>
      <c r="G22" s="8">
        <f>F22-72</f>
        <v>33</v>
      </c>
      <c r="H22" s="20">
        <f>(G22+E22)/2</f>
        <v>27.5</v>
      </c>
      <c r="I22" s="8">
        <v>6</v>
      </c>
      <c r="J22" s="8">
        <v>5</v>
      </c>
      <c r="K22" s="8">
        <v>4</v>
      </c>
      <c r="L22" s="8">
        <v>6</v>
      </c>
      <c r="M22" s="8">
        <v>5</v>
      </c>
      <c r="N22" s="8">
        <v>5</v>
      </c>
      <c r="O22" s="8">
        <v>6</v>
      </c>
      <c r="P22" s="8">
        <v>5</v>
      </c>
      <c r="Q22" s="8">
        <v>6</v>
      </c>
      <c r="R22" s="8">
        <v>7</v>
      </c>
      <c r="S22" s="8">
        <v>5</v>
      </c>
      <c r="T22" s="8">
        <v>8</v>
      </c>
      <c r="U22" s="8">
        <v>7</v>
      </c>
      <c r="V22" s="8">
        <v>5</v>
      </c>
      <c r="W22" s="8">
        <v>8</v>
      </c>
      <c r="X22" s="8">
        <v>6</v>
      </c>
      <c r="Y22" s="8">
        <v>5</v>
      </c>
      <c r="Z22" s="8">
        <v>6</v>
      </c>
      <c r="AA22" s="8">
        <v>6</v>
      </c>
      <c r="AB22" s="8">
        <v>5</v>
      </c>
      <c r="AC22" s="8">
        <v>6</v>
      </c>
      <c r="AD22" s="8">
        <v>3</v>
      </c>
      <c r="AE22" s="8">
        <v>6</v>
      </c>
      <c r="AF22" s="8">
        <v>4</v>
      </c>
      <c r="AG22" s="8">
        <v>4</v>
      </c>
      <c r="AH22" s="8">
        <v>5</v>
      </c>
      <c r="AI22" s="8">
        <v>5</v>
      </c>
      <c r="AJ22" s="8">
        <v>5</v>
      </c>
      <c r="AK22" s="8">
        <v>4</v>
      </c>
      <c r="AL22" s="8">
        <v>6</v>
      </c>
      <c r="AM22" s="8">
        <v>3</v>
      </c>
      <c r="AN22" s="8">
        <v>6</v>
      </c>
      <c r="AO22" s="8">
        <v>3</v>
      </c>
      <c r="AP22" s="8">
        <v>5</v>
      </c>
      <c r="AQ22" s="8">
        <v>4</v>
      </c>
      <c r="AR22" s="8">
        <v>5</v>
      </c>
      <c r="AS22" s="8">
        <f>SUM(AA22:AR22)</f>
        <v>85</v>
      </c>
      <c r="AT22" s="8">
        <f t="shared" si="6"/>
        <v>14</v>
      </c>
      <c r="AU22" s="8">
        <f t="shared" si="7"/>
        <v>-13.5</v>
      </c>
    </row>
    <row r="23" spans="1:48" s="16" customFormat="1">
      <c r="A23" s="19" t="s">
        <v>35</v>
      </c>
      <c r="B23" s="20" t="s">
        <v>23</v>
      </c>
      <c r="C23" s="21" t="s">
        <v>36</v>
      </c>
      <c r="D23" s="21"/>
      <c r="E23" s="8">
        <v>24</v>
      </c>
      <c r="F23" s="8"/>
      <c r="G23" s="8"/>
      <c r="H23" s="20">
        <v>24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5</v>
      </c>
      <c r="AB23" s="8">
        <v>4</v>
      </c>
      <c r="AC23" s="8">
        <v>5</v>
      </c>
      <c r="AD23" s="8">
        <v>3</v>
      </c>
      <c r="AE23" s="8">
        <v>6</v>
      </c>
      <c r="AF23" s="8">
        <v>3</v>
      </c>
      <c r="AG23" s="8">
        <v>5</v>
      </c>
      <c r="AH23" s="8">
        <v>4</v>
      </c>
      <c r="AI23" s="8">
        <v>5</v>
      </c>
      <c r="AJ23" s="8">
        <v>4</v>
      </c>
      <c r="AK23" s="8">
        <v>5</v>
      </c>
      <c r="AL23" s="8">
        <v>5</v>
      </c>
      <c r="AM23" s="8">
        <v>4</v>
      </c>
      <c r="AN23" s="8">
        <v>4</v>
      </c>
      <c r="AO23" s="8">
        <v>3</v>
      </c>
      <c r="AP23" s="8">
        <v>5</v>
      </c>
      <c r="AQ23" s="8">
        <v>7</v>
      </c>
      <c r="AR23" s="8">
        <v>5</v>
      </c>
      <c r="AS23" s="8">
        <v>82</v>
      </c>
      <c r="AT23" s="8">
        <f t="shared" si="6"/>
        <v>11</v>
      </c>
      <c r="AU23" s="8">
        <f t="shared" si="7"/>
        <v>-13</v>
      </c>
    </row>
    <row r="24" spans="1:48" s="11" customFormat="1"/>
    <row r="25" spans="1:48" s="16" customFormat="1">
      <c r="A25" s="28" t="s">
        <v>0</v>
      </c>
      <c r="B25" s="1" t="s">
        <v>37</v>
      </c>
      <c r="C25" s="2" t="s">
        <v>38</v>
      </c>
      <c r="D25" s="3"/>
      <c r="E25" s="4">
        <v>24</v>
      </c>
      <c r="F25" s="4">
        <f t="shared" ref="F25:F30" si="8">SUM(I25:Z25)</f>
        <v>96</v>
      </c>
      <c r="G25" s="4">
        <f t="shared" ref="G25:G30" si="9">F25-72</f>
        <v>24</v>
      </c>
      <c r="H25" s="1">
        <f>(G25+E25)/2</f>
        <v>24</v>
      </c>
      <c r="I25" s="4">
        <v>6</v>
      </c>
      <c r="J25" s="4">
        <v>6</v>
      </c>
      <c r="K25" s="4">
        <v>4</v>
      </c>
      <c r="L25" s="4">
        <v>7</v>
      </c>
      <c r="M25" s="4">
        <v>6</v>
      </c>
      <c r="N25" s="4">
        <v>6</v>
      </c>
      <c r="O25" s="4">
        <v>5</v>
      </c>
      <c r="P25" s="4">
        <v>5</v>
      </c>
      <c r="Q25" s="4">
        <v>6</v>
      </c>
      <c r="R25" s="4">
        <v>5</v>
      </c>
      <c r="S25" s="4">
        <v>4</v>
      </c>
      <c r="T25" s="4">
        <v>6</v>
      </c>
      <c r="U25" s="4">
        <v>6</v>
      </c>
      <c r="V25" s="4">
        <v>3</v>
      </c>
      <c r="W25" s="4">
        <v>5</v>
      </c>
      <c r="X25" s="4">
        <v>6</v>
      </c>
      <c r="Y25" s="4">
        <v>4</v>
      </c>
      <c r="Z25" s="4">
        <v>6</v>
      </c>
      <c r="AA25" s="4">
        <v>7</v>
      </c>
      <c r="AB25" s="4">
        <v>5</v>
      </c>
      <c r="AC25" s="4">
        <v>5</v>
      </c>
      <c r="AD25" s="4">
        <v>4</v>
      </c>
      <c r="AE25" s="4">
        <v>5</v>
      </c>
      <c r="AF25" s="4">
        <v>5</v>
      </c>
      <c r="AG25" s="4">
        <v>3</v>
      </c>
      <c r="AH25" s="4">
        <v>4</v>
      </c>
      <c r="AI25" s="4">
        <v>6</v>
      </c>
      <c r="AJ25" s="4">
        <v>5</v>
      </c>
      <c r="AK25" s="4">
        <v>5</v>
      </c>
      <c r="AL25" s="4">
        <v>5</v>
      </c>
      <c r="AM25" s="4">
        <v>4</v>
      </c>
      <c r="AN25" s="4">
        <v>5</v>
      </c>
      <c r="AO25" s="4">
        <v>3</v>
      </c>
      <c r="AP25" s="4">
        <v>5</v>
      </c>
      <c r="AQ25" s="4">
        <v>5</v>
      </c>
      <c r="AR25" s="4">
        <v>5</v>
      </c>
      <c r="AS25" s="4">
        <f t="shared" ref="AS25:AS30" si="10">SUM(AA25:AR25)</f>
        <v>86</v>
      </c>
      <c r="AT25" s="4">
        <f t="shared" ref="AT25:AT30" si="11">AS25-72</f>
        <v>14</v>
      </c>
      <c r="AU25" s="4">
        <f t="shared" ref="AU25:AU30" si="12">AT25-H25</f>
        <v>-10</v>
      </c>
    </row>
    <row r="26" spans="1:48" s="16" customFormat="1">
      <c r="A26" s="28" t="s">
        <v>3</v>
      </c>
      <c r="B26" s="1" t="s">
        <v>37</v>
      </c>
      <c r="C26" s="5" t="s">
        <v>39</v>
      </c>
      <c r="D26" s="3"/>
      <c r="E26" s="4">
        <v>24</v>
      </c>
      <c r="F26" s="4">
        <f t="shared" si="8"/>
        <v>90</v>
      </c>
      <c r="G26" s="4">
        <f t="shared" si="9"/>
        <v>18</v>
      </c>
      <c r="H26" s="1">
        <f>(G26+E26)/2</f>
        <v>21</v>
      </c>
      <c r="I26" s="4">
        <v>4</v>
      </c>
      <c r="J26" s="4">
        <v>5</v>
      </c>
      <c r="K26" s="4">
        <v>3</v>
      </c>
      <c r="L26" s="4">
        <v>6</v>
      </c>
      <c r="M26" s="4">
        <v>6</v>
      </c>
      <c r="N26" s="4">
        <v>5</v>
      </c>
      <c r="O26" s="4">
        <v>5</v>
      </c>
      <c r="P26" s="4">
        <v>3</v>
      </c>
      <c r="Q26" s="4">
        <v>6</v>
      </c>
      <c r="R26" s="4">
        <v>6</v>
      </c>
      <c r="S26" s="4">
        <v>3</v>
      </c>
      <c r="T26" s="4">
        <v>5</v>
      </c>
      <c r="U26" s="4">
        <v>5</v>
      </c>
      <c r="V26" s="4">
        <v>3</v>
      </c>
      <c r="W26" s="4">
        <v>7</v>
      </c>
      <c r="X26" s="4">
        <v>6</v>
      </c>
      <c r="Y26" s="4">
        <v>5</v>
      </c>
      <c r="Z26" s="4">
        <v>7</v>
      </c>
      <c r="AA26" s="4">
        <v>6</v>
      </c>
      <c r="AB26" s="4">
        <v>5</v>
      </c>
      <c r="AC26" s="4">
        <v>5</v>
      </c>
      <c r="AD26" s="4">
        <v>3</v>
      </c>
      <c r="AE26" s="4">
        <v>6</v>
      </c>
      <c r="AF26" s="4">
        <v>4</v>
      </c>
      <c r="AG26" s="4">
        <v>3</v>
      </c>
      <c r="AH26" s="4">
        <v>5</v>
      </c>
      <c r="AI26" s="4">
        <v>8</v>
      </c>
      <c r="AJ26" s="4">
        <v>4</v>
      </c>
      <c r="AK26" s="4">
        <v>5</v>
      </c>
      <c r="AL26" s="4">
        <v>5</v>
      </c>
      <c r="AM26" s="4">
        <v>6</v>
      </c>
      <c r="AN26" s="4">
        <v>4</v>
      </c>
      <c r="AO26" s="4">
        <v>3</v>
      </c>
      <c r="AP26" s="4">
        <v>5</v>
      </c>
      <c r="AQ26" s="4">
        <v>6</v>
      </c>
      <c r="AR26" s="4">
        <v>5</v>
      </c>
      <c r="AS26" s="4">
        <f t="shared" si="10"/>
        <v>88</v>
      </c>
      <c r="AT26" s="4">
        <f t="shared" si="11"/>
        <v>16</v>
      </c>
      <c r="AU26" s="4">
        <f t="shared" si="12"/>
        <v>-5</v>
      </c>
    </row>
    <row r="27" spans="1:48" s="49" customFormat="1">
      <c r="A27" s="42" t="s">
        <v>40</v>
      </c>
      <c r="B27" s="1" t="s">
        <v>37</v>
      </c>
      <c r="C27" s="43" t="s">
        <v>65</v>
      </c>
      <c r="D27" s="4"/>
      <c r="E27" s="4"/>
      <c r="F27" s="4"/>
      <c r="G27" s="44"/>
      <c r="H27" s="44"/>
      <c r="I27" s="4"/>
      <c r="J27" s="4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6"/>
      <c r="AA27" s="47">
        <v>5</v>
      </c>
      <c r="AB27" s="4">
        <v>6</v>
      </c>
      <c r="AC27" s="4">
        <v>6</v>
      </c>
      <c r="AD27" s="4">
        <v>4</v>
      </c>
      <c r="AE27" s="4">
        <v>7</v>
      </c>
      <c r="AF27" s="4">
        <v>5</v>
      </c>
      <c r="AG27" s="4">
        <v>4</v>
      </c>
      <c r="AH27" s="4">
        <v>5</v>
      </c>
      <c r="AI27" s="4">
        <v>8</v>
      </c>
      <c r="AJ27" s="4">
        <v>4</v>
      </c>
      <c r="AK27" s="4">
        <v>5</v>
      </c>
      <c r="AL27" s="4">
        <v>5</v>
      </c>
      <c r="AM27" s="4">
        <v>5</v>
      </c>
      <c r="AN27" s="4">
        <v>5</v>
      </c>
      <c r="AO27" s="4">
        <v>3</v>
      </c>
      <c r="AP27" s="4">
        <v>5</v>
      </c>
      <c r="AQ27" s="4">
        <v>5</v>
      </c>
      <c r="AR27" s="4">
        <v>5</v>
      </c>
      <c r="AS27" s="4">
        <f>SUM(AA27:AR27)</f>
        <v>92</v>
      </c>
      <c r="AT27" s="4">
        <f>AS27-72</f>
        <v>20</v>
      </c>
      <c r="AU27" s="4">
        <f>AT27-H27</f>
        <v>20</v>
      </c>
      <c r="AV27" s="48"/>
    </row>
    <row r="28" spans="1:48" s="16" customFormat="1">
      <c r="A28" s="28" t="s">
        <v>41</v>
      </c>
      <c r="B28" s="1" t="s">
        <v>37</v>
      </c>
      <c r="C28" s="5" t="s">
        <v>42</v>
      </c>
      <c r="D28" s="3"/>
      <c r="E28" s="4"/>
      <c r="F28" s="4">
        <f t="shared" si="8"/>
        <v>123</v>
      </c>
      <c r="G28" s="4">
        <f t="shared" si="9"/>
        <v>51</v>
      </c>
      <c r="H28" s="1">
        <v>51</v>
      </c>
      <c r="I28" s="4">
        <v>8</v>
      </c>
      <c r="J28" s="4">
        <v>8</v>
      </c>
      <c r="K28" s="4">
        <v>6</v>
      </c>
      <c r="L28" s="4">
        <v>6</v>
      </c>
      <c r="M28" s="4">
        <v>7</v>
      </c>
      <c r="N28" s="4">
        <v>8</v>
      </c>
      <c r="O28" s="4">
        <v>8</v>
      </c>
      <c r="P28" s="4">
        <v>5</v>
      </c>
      <c r="Q28" s="4">
        <v>7</v>
      </c>
      <c r="R28" s="4">
        <v>7</v>
      </c>
      <c r="S28" s="4">
        <v>5</v>
      </c>
      <c r="T28" s="4">
        <v>6</v>
      </c>
      <c r="U28" s="4">
        <v>6</v>
      </c>
      <c r="V28" s="4">
        <v>4</v>
      </c>
      <c r="W28" s="4">
        <v>9</v>
      </c>
      <c r="X28" s="4">
        <v>8</v>
      </c>
      <c r="Y28" s="4">
        <v>7</v>
      </c>
      <c r="Z28" s="4">
        <v>8</v>
      </c>
      <c r="AA28" s="4">
        <v>9</v>
      </c>
      <c r="AB28" s="4">
        <v>6</v>
      </c>
      <c r="AC28" s="4">
        <v>7</v>
      </c>
      <c r="AD28" s="4">
        <v>6</v>
      </c>
      <c r="AE28" s="4">
        <v>7</v>
      </c>
      <c r="AF28" s="4">
        <v>6</v>
      </c>
      <c r="AG28" s="4">
        <v>5</v>
      </c>
      <c r="AH28" s="4">
        <v>6</v>
      </c>
      <c r="AI28" s="4">
        <v>7</v>
      </c>
      <c r="AJ28" s="4">
        <v>6</v>
      </c>
      <c r="AK28" s="4">
        <v>6</v>
      </c>
      <c r="AL28" s="4">
        <v>6</v>
      </c>
      <c r="AM28" s="4">
        <v>4</v>
      </c>
      <c r="AN28" s="4">
        <v>7</v>
      </c>
      <c r="AO28" s="4">
        <v>4</v>
      </c>
      <c r="AP28" s="4">
        <v>8</v>
      </c>
      <c r="AQ28" s="4">
        <v>7</v>
      </c>
      <c r="AR28" s="4">
        <v>4</v>
      </c>
      <c r="AS28" s="4">
        <f t="shared" si="10"/>
        <v>111</v>
      </c>
      <c r="AT28" s="4">
        <f t="shared" si="11"/>
        <v>39</v>
      </c>
      <c r="AU28" s="4">
        <f t="shared" si="12"/>
        <v>-12</v>
      </c>
    </row>
    <row r="29" spans="1:48" s="16" customFormat="1">
      <c r="A29" s="28" t="s">
        <v>7</v>
      </c>
      <c r="B29" s="1" t="s">
        <v>37</v>
      </c>
      <c r="C29" s="5" t="s">
        <v>43</v>
      </c>
      <c r="D29" s="3"/>
      <c r="E29" s="4"/>
      <c r="F29" s="4">
        <f t="shared" si="8"/>
        <v>120</v>
      </c>
      <c r="G29" s="4">
        <f t="shared" si="9"/>
        <v>48</v>
      </c>
      <c r="H29" s="1">
        <v>48</v>
      </c>
      <c r="I29" s="4">
        <v>8</v>
      </c>
      <c r="J29" s="4">
        <v>7</v>
      </c>
      <c r="K29" s="4">
        <v>5</v>
      </c>
      <c r="L29" s="4">
        <v>8</v>
      </c>
      <c r="M29" s="4">
        <v>8</v>
      </c>
      <c r="N29" s="4">
        <v>8</v>
      </c>
      <c r="O29" s="4">
        <v>4</v>
      </c>
      <c r="P29" s="4">
        <v>6</v>
      </c>
      <c r="Q29" s="4">
        <v>7</v>
      </c>
      <c r="R29" s="4">
        <v>8</v>
      </c>
      <c r="S29" s="4">
        <v>4</v>
      </c>
      <c r="T29" s="4">
        <v>4</v>
      </c>
      <c r="U29" s="4">
        <v>7</v>
      </c>
      <c r="V29" s="4">
        <v>8</v>
      </c>
      <c r="W29" s="4">
        <v>7</v>
      </c>
      <c r="X29" s="4">
        <v>8</v>
      </c>
      <c r="Y29" s="4">
        <v>6</v>
      </c>
      <c r="Z29" s="4">
        <v>7</v>
      </c>
      <c r="AA29" s="4">
        <v>8</v>
      </c>
      <c r="AB29" s="4">
        <v>6</v>
      </c>
      <c r="AC29" s="4">
        <v>5</v>
      </c>
      <c r="AD29" s="4">
        <v>5</v>
      </c>
      <c r="AE29" s="4">
        <v>7</v>
      </c>
      <c r="AF29" s="4">
        <v>6</v>
      </c>
      <c r="AG29" s="4">
        <v>6</v>
      </c>
      <c r="AH29" s="4">
        <v>5</v>
      </c>
      <c r="AI29" s="4">
        <v>8</v>
      </c>
      <c r="AJ29" s="4">
        <v>6</v>
      </c>
      <c r="AK29" s="4">
        <v>8</v>
      </c>
      <c r="AL29" s="4">
        <v>6</v>
      </c>
      <c r="AM29" s="4">
        <v>5</v>
      </c>
      <c r="AN29" s="4">
        <v>5</v>
      </c>
      <c r="AO29" s="4">
        <v>4</v>
      </c>
      <c r="AP29" s="4">
        <v>6</v>
      </c>
      <c r="AQ29" s="4">
        <v>8</v>
      </c>
      <c r="AR29" s="4">
        <v>5</v>
      </c>
      <c r="AS29" s="4">
        <f t="shared" si="10"/>
        <v>109</v>
      </c>
      <c r="AT29" s="4">
        <f t="shared" si="11"/>
        <v>37</v>
      </c>
      <c r="AU29" s="4">
        <f t="shared" si="12"/>
        <v>-11</v>
      </c>
    </row>
    <row r="30" spans="1:48" s="16" customFormat="1">
      <c r="A30" s="28" t="s">
        <v>44</v>
      </c>
      <c r="B30" s="1" t="s">
        <v>37</v>
      </c>
      <c r="C30" s="2" t="s">
        <v>45</v>
      </c>
      <c r="D30" s="3"/>
      <c r="E30" s="4">
        <v>35</v>
      </c>
      <c r="F30" s="4">
        <f t="shared" si="8"/>
        <v>112</v>
      </c>
      <c r="G30" s="4">
        <f t="shared" si="9"/>
        <v>40</v>
      </c>
      <c r="H30" s="1">
        <f>(G30+E30)/2</f>
        <v>37.5</v>
      </c>
      <c r="I30" s="4">
        <v>6</v>
      </c>
      <c r="J30" s="4">
        <v>6</v>
      </c>
      <c r="K30" s="4">
        <v>5</v>
      </c>
      <c r="L30" s="4">
        <v>8</v>
      </c>
      <c r="M30" s="4">
        <v>5</v>
      </c>
      <c r="N30" s="4">
        <v>7</v>
      </c>
      <c r="O30" s="4">
        <v>6</v>
      </c>
      <c r="P30" s="4">
        <v>5</v>
      </c>
      <c r="Q30" s="4">
        <v>7</v>
      </c>
      <c r="R30" s="4">
        <v>8</v>
      </c>
      <c r="S30" s="4">
        <v>5</v>
      </c>
      <c r="T30" s="4">
        <v>6</v>
      </c>
      <c r="U30" s="4">
        <v>10</v>
      </c>
      <c r="V30" s="4">
        <v>3</v>
      </c>
      <c r="W30" s="4">
        <v>6</v>
      </c>
      <c r="X30" s="4">
        <v>6</v>
      </c>
      <c r="Y30" s="4">
        <v>5</v>
      </c>
      <c r="Z30" s="4">
        <v>8</v>
      </c>
      <c r="AA30" s="4">
        <v>9</v>
      </c>
      <c r="AB30" s="4">
        <v>5</v>
      </c>
      <c r="AC30" s="4">
        <v>6</v>
      </c>
      <c r="AD30" s="4">
        <v>4</v>
      </c>
      <c r="AE30" s="4">
        <v>5</v>
      </c>
      <c r="AF30" s="4">
        <v>5</v>
      </c>
      <c r="AG30" s="4">
        <v>4</v>
      </c>
      <c r="AH30" s="4">
        <v>6</v>
      </c>
      <c r="AI30" s="4">
        <v>9</v>
      </c>
      <c r="AJ30" s="4">
        <v>6</v>
      </c>
      <c r="AK30" s="4">
        <v>6</v>
      </c>
      <c r="AL30" s="4">
        <v>5</v>
      </c>
      <c r="AM30" s="4">
        <v>4</v>
      </c>
      <c r="AN30" s="4">
        <v>6</v>
      </c>
      <c r="AO30" s="4">
        <v>4</v>
      </c>
      <c r="AP30" s="4">
        <v>6</v>
      </c>
      <c r="AQ30" s="4">
        <v>6</v>
      </c>
      <c r="AR30" s="4">
        <v>6</v>
      </c>
      <c r="AS30" s="4">
        <f t="shared" si="10"/>
        <v>102</v>
      </c>
      <c r="AT30" s="4">
        <f t="shared" si="11"/>
        <v>30</v>
      </c>
      <c r="AU30" s="4">
        <f t="shared" si="12"/>
        <v>-7.5</v>
      </c>
    </row>
    <row r="32" spans="1:48">
      <c r="A32" s="28" t="s">
        <v>9</v>
      </c>
      <c r="B32" s="1" t="s">
        <v>46</v>
      </c>
      <c r="C32" s="2" t="s">
        <v>47</v>
      </c>
      <c r="D32" s="3"/>
      <c r="E32" s="4">
        <v>19</v>
      </c>
      <c r="F32" s="4">
        <f t="shared" ref="F32:F37" si="13">SUM(I32:Z32)</f>
        <v>94</v>
      </c>
      <c r="G32" s="4">
        <f t="shared" ref="G32:G37" si="14">F32-72</f>
        <v>22</v>
      </c>
      <c r="H32" s="1">
        <f>(G32+E32)/2</f>
        <v>20.5</v>
      </c>
      <c r="I32" s="4">
        <v>4</v>
      </c>
      <c r="J32" s="4">
        <v>5</v>
      </c>
      <c r="K32" s="4">
        <v>4</v>
      </c>
      <c r="L32" s="4">
        <v>6</v>
      </c>
      <c r="M32" s="4">
        <v>4</v>
      </c>
      <c r="N32" s="4">
        <v>5</v>
      </c>
      <c r="O32" s="4">
        <v>5</v>
      </c>
      <c r="P32" s="4">
        <v>4</v>
      </c>
      <c r="Q32" s="4">
        <v>6</v>
      </c>
      <c r="R32" s="4">
        <v>8</v>
      </c>
      <c r="S32" s="4">
        <v>4</v>
      </c>
      <c r="T32" s="4">
        <v>7</v>
      </c>
      <c r="U32" s="4">
        <v>7</v>
      </c>
      <c r="V32" s="4">
        <v>3</v>
      </c>
      <c r="W32" s="4">
        <v>6</v>
      </c>
      <c r="X32" s="4">
        <v>5</v>
      </c>
      <c r="Y32" s="4">
        <v>5</v>
      </c>
      <c r="Z32" s="4">
        <v>6</v>
      </c>
      <c r="AA32" s="4">
        <v>6</v>
      </c>
      <c r="AB32" s="4">
        <v>5</v>
      </c>
      <c r="AC32" s="4">
        <v>5</v>
      </c>
      <c r="AD32" s="4">
        <v>3</v>
      </c>
      <c r="AE32" s="4">
        <v>5</v>
      </c>
      <c r="AF32" s="4">
        <v>5</v>
      </c>
      <c r="AG32" s="4">
        <v>4</v>
      </c>
      <c r="AH32" s="4">
        <v>4</v>
      </c>
      <c r="AI32" s="4">
        <v>5</v>
      </c>
      <c r="AJ32" s="4">
        <v>4</v>
      </c>
      <c r="AK32" s="4">
        <v>3</v>
      </c>
      <c r="AL32" s="4">
        <v>5</v>
      </c>
      <c r="AM32" s="4">
        <v>4</v>
      </c>
      <c r="AN32" s="4">
        <v>4</v>
      </c>
      <c r="AO32" s="4">
        <v>4</v>
      </c>
      <c r="AP32" s="4">
        <v>5</v>
      </c>
      <c r="AQ32" s="4">
        <v>6</v>
      </c>
      <c r="AR32" s="4">
        <v>4</v>
      </c>
      <c r="AS32" s="4">
        <f t="shared" ref="AS32:AS37" si="15">SUM(AA32:AR32)</f>
        <v>81</v>
      </c>
      <c r="AT32" s="4">
        <f t="shared" ref="AT32:AT37" si="16">AS32-72</f>
        <v>9</v>
      </c>
      <c r="AU32" s="4">
        <f t="shared" ref="AU32:AU37" si="17">AT32-H32</f>
        <v>-11.5</v>
      </c>
    </row>
    <row r="33" spans="1:47">
      <c r="A33" s="28" t="s">
        <v>12</v>
      </c>
      <c r="B33" s="1" t="s">
        <v>46</v>
      </c>
      <c r="C33" s="2" t="s">
        <v>48</v>
      </c>
      <c r="D33" s="3"/>
      <c r="E33" s="4"/>
      <c r="F33" s="4">
        <f t="shared" si="13"/>
        <v>91</v>
      </c>
      <c r="G33" s="4">
        <f t="shared" si="14"/>
        <v>19</v>
      </c>
      <c r="H33" s="1">
        <v>19</v>
      </c>
      <c r="I33" s="4">
        <v>5</v>
      </c>
      <c r="J33" s="4">
        <v>6</v>
      </c>
      <c r="K33" s="4">
        <v>3</v>
      </c>
      <c r="L33" s="4">
        <v>7</v>
      </c>
      <c r="M33" s="4">
        <v>8</v>
      </c>
      <c r="N33" s="4">
        <v>4</v>
      </c>
      <c r="O33" s="4">
        <v>4</v>
      </c>
      <c r="P33" s="4">
        <v>4</v>
      </c>
      <c r="Q33" s="4">
        <v>5</v>
      </c>
      <c r="R33" s="4">
        <v>3</v>
      </c>
      <c r="S33" s="4">
        <v>3</v>
      </c>
      <c r="T33" s="4">
        <v>6</v>
      </c>
      <c r="U33" s="4">
        <v>6</v>
      </c>
      <c r="V33" s="4">
        <v>6</v>
      </c>
      <c r="W33" s="4">
        <v>5</v>
      </c>
      <c r="X33" s="4">
        <v>5</v>
      </c>
      <c r="Y33" s="4">
        <v>5</v>
      </c>
      <c r="Z33" s="4">
        <v>6</v>
      </c>
      <c r="AA33" s="4">
        <v>6</v>
      </c>
      <c r="AB33" s="4">
        <v>4</v>
      </c>
      <c r="AC33" s="4">
        <v>5</v>
      </c>
      <c r="AD33" s="4">
        <v>4</v>
      </c>
      <c r="AE33" s="4">
        <v>6</v>
      </c>
      <c r="AF33" s="4">
        <v>4</v>
      </c>
      <c r="AG33" s="4">
        <v>3</v>
      </c>
      <c r="AH33" s="4">
        <v>6</v>
      </c>
      <c r="AI33" s="4">
        <v>5</v>
      </c>
      <c r="AJ33" s="4">
        <v>4</v>
      </c>
      <c r="AK33" s="4">
        <v>4</v>
      </c>
      <c r="AL33" s="4">
        <v>5</v>
      </c>
      <c r="AM33" s="4">
        <v>4</v>
      </c>
      <c r="AN33" s="4">
        <v>5</v>
      </c>
      <c r="AO33" s="4">
        <v>3</v>
      </c>
      <c r="AP33" s="4">
        <v>5</v>
      </c>
      <c r="AQ33" s="4">
        <v>5</v>
      </c>
      <c r="AR33" s="4">
        <v>5</v>
      </c>
      <c r="AS33" s="4">
        <f t="shared" si="15"/>
        <v>83</v>
      </c>
      <c r="AT33" s="4">
        <f t="shared" si="16"/>
        <v>11</v>
      </c>
      <c r="AU33" s="4">
        <f t="shared" si="17"/>
        <v>-8</v>
      </c>
    </row>
    <row r="34" spans="1:47">
      <c r="A34" s="28" t="s">
        <v>14</v>
      </c>
      <c r="B34" s="1" t="s">
        <v>46</v>
      </c>
      <c r="C34" s="2" t="s">
        <v>49</v>
      </c>
      <c r="D34" s="3"/>
      <c r="E34" s="4">
        <v>16</v>
      </c>
      <c r="F34" s="4">
        <f t="shared" si="13"/>
        <v>100</v>
      </c>
      <c r="G34" s="4">
        <f t="shared" si="14"/>
        <v>28</v>
      </c>
      <c r="H34" s="1">
        <f>(G34+E34)/2</f>
        <v>22</v>
      </c>
      <c r="I34" s="4">
        <v>5</v>
      </c>
      <c r="J34" s="4">
        <v>5</v>
      </c>
      <c r="K34" s="4">
        <v>4</v>
      </c>
      <c r="L34" s="4">
        <v>8</v>
      </c>
      <c r="M34" s="4">
        <v>5</v>
      </c>
      <c r="N34" s="4">
        <v>6</v>
      </c>
      <c r="O34" s="4">
        <v>5</v>
      </c>
      <c r="P34" s="4">
        <v>6</v>
      </c>
      <c r="Q34" s="4">
        <v>7</v>
      </c>
      <c r="R34" s="4">
        <v>7</v>
      </c>
      <c r="S34" s="4">
        <v>2</v>
      </c>
      <c r="T34" s="4">
        <v>5</v>
      </c>
      <c r="U34" s="4">
        <v>6</v>
      </c>
      <c r="V34" s="4">
        <v>4</v>
      </c>
      <c r="W34" s="4">
        <v>6</v>
      </c>
      <c r="X34" s="4">
        <v>6</v>
      </c>
      <c r="Y34" s="4">
        <v>7</v>
      </c>
      <c r="Z34" s="4">
        <v>6</v>
      </c>
      <c r="AA34" s="4">
        <v>6</v>
      </c>
      <c r="AB34" s="4">
        <v>4</v>
      </c>
      <c r="AC34" s="4">
        <v>5</v>
      </c>
      <c r="AD34" s="4">
        <v>4</v>
      </c>
      <c r="AE34" s="4">
        <v>8</v>
      </c>
      <c r="AF34" s="4">
        <v>6</v>
      </c>
      <c r="AG34" s="4">
        <v>3</v>
      </c>
      <c r="AH34" s="4">
        <v>4</v>
      </c>
      <c r="AI34" s="4">
        <v>5</v>
      </c>
      <c r="AJ34" s="4">
        <v>4</v>
      </c>
      <c r="AK34" s="4">
        <v>5</v>
      </c>
      <c r="AL34" s="4">
        <v>6</v>
      </c>
      <c r="AM34" s="4">
        <v>4</v>
      </c>
      <c r="AN34" s="4">
        <v>6</v>
      </c>
      <c r="AO34" s="4">
        <v>3</v>
      </c>
      <c r="AP34" s="4">
        <v>6</v>
      </c>
      <c r="AQ34" s="4">
        <v>5</v>
      </c>
      <c r="AR34" s="4">
        <v>5</v>
      </c>
      <c r="AS34" s="4">
        <f t="shared" si="15"/>
        <v>89</v>
      </c>
      <c r="AT34" s="4">
        <f t="shared" si="16"/>
        <v>17</v>
      </c>
      <c r="AU34" s="4">
        <f t="shared" si="17"/>
        <v>-5</v>
      </c>
    </row>
    <row r="35" spans="1:47">
      <c r="A35" s="28" t="s">
        <v>16</v>
      </c>
      <c r="B35" s="1" t="s">
        <v>46</v>
      </c>
      <c r="C35" s="2" t="s">
        <v>50</v>
      </c>
      <c r="D35" s="3"/>
      <c r="E35" s="4">
        <v>27</v>
      </c>
      <c r="F35" s="4">
        <f t="shared" si="13"/>
        <v>100</v>
      </c>
      <c r="G35" s="4">
        <f t="shared" si="14"/>
        <v>28</v>
      </c>
      <c r="H35" s="1">
        <f>(G35+E35)/2</f>
        <v>27.5</v>
      </c>
      <c r="I35" s="4">
        <v>4</v>
      </c>
      <c r="J35" s="4">
        <v>7</v>
      </c>
      <c r="K35" s="4">
        <v>4</v>
      </c>
      <c r="L35" s="4">
        <v>6</v>
      </c>
      <c r="M35" s="4">
        <v>6</v>
      </c>
      <c r="N35" s="4">
        <v>5</v>
      </c>
      <c r="O35" s="4">
        <v>5</v>
      </c>
      <c r="P35" s="4">
        <v>6</v>
      </c>
      <c r="Q35" s="4">
        <v>6</v>
      </c>
      <c r="R35" s="4">
        <v>6</v>
      </c>
      <c r="S35" s="4">
        <v>6</v>
      </c>
      <c r="T35" s="4">
        <v>5</v>
      </c>
      <c r="U35" s="4">
        <v>7</v>
      </c>
      <c r="V35" s="4">
        <v>4</v>
      </c>
      <c r="W35" s="4">
        <v>6</v>
      </c>
      <c r="X35" s="4">
        <v>5</v>
      </c>
      <c r="Y35" s="4">
        <v>6</v>
      </c>
      <c r="Z35" s="4">
        <v>6</v>
      </c>
      <c r="AA35" s="4">
        <v>7</v>
      </c>
      <c r="AB35" s="4">
        <v>6</v>
      </c>
      <c r="AC35" s="4">
        <v>6</v>
      </c>
      <c r="AD35" s="4">
        <v>4</v>
      </c>
      <c r="AE35" s="4">
        <v>7</v>
      </c>
      <c r="AF35" s="4">
        <v>4</v>
      </c>
      <c r="AG35" s="4">
        <v>3</v>
      </c>
      <c r="AH35" s="4">
        <v>5</v>
      </c>
      <c r="AI35" s="4">
        <v>8</v>
      </c>
      <c r="AJ35" s="4">
        <v>5</v>
      </c>
      <c r="AK35" s="4">
        <v>5</v>
      </c>
      <c r="AL35" s="4">
        <v>5</v>
      </c>
      <c r="AM35" s="4">
        <v>4</v>
      </c>
      <c r="AN35" s="4">
        <v>5</v>
      </c>
      <c r="AO35" s="4">
        <v>3</v>
      </c>
      <c r="AP35" s="4">
        <v>6</v>
      </c>
      <c r="AQ35" s="4">
        <v>6</v>
      </c>
      <c r="AR35" s="4">
        <v>4</v>
      </c>
      <c r="AS35" s="4">
        <f t="shared" si="15"/>
        <v>93</v>
      </c>
      <c r="AT35" s="4">
        <f t="shared" si="16"/>
        <v>21</v>
      </c>
      <c r="AU35" s="4">
        <f t="shared" si="17"/>
        <v>-6.5</v>
      </c>
    </row>
    <row r="36" spans="1:47">
      <c r="A36" s="28" t="s">
        <v>51</v>
      </c>
      <c r="B36" s="1" t="s">
        <v>46</v>
      </c>
      <c r="C36" s="2" t="s">
        <v>52</v>
      </c>
      <c r="D36" s="3"/>
      <c r="E36" s="4">
        <v>29</v>
      </c>
      <c r="F36" s="4">
        <f t="shared" si="13"/>
        <v>106</v>
      </c>
      <c r="G36" s="4">
        <f t="shared" si="14"/>
        <v>34</v>
      </c>
      <c r="H36" s="1">
        <f>(G36+E36)/2</f>
        <v>31.5</v>
      </c>
      <c r="I36" s="4">
        <v>5</v>
      </c>
      <c r="J36" s="4">
        <v>6</v>
      </c>
      <c r="K36" s="4">
        <v>4</v>
      </c>
      <c r="L36" s="4">
        <v>9</v>
      </c>
      <c r="M36" s="4">
        <v>6</v>
      </c>
      <c r="N36" s="4">
        <v>5</v>
      </c>
      <c r="O36" s="4">
        <v>6</v>
      </c>
      <c r="P36" s="4">
        <v>5</v>
      </c>
      <c r="Q36" s="4">
        <v>7</v>
      </c>
      <c r="R36" s="4">
        <v>5</v>
      </c>
      <c r="S36" s="4">
        <v>4</v>
      </c>
      <c r="T36" s="4">
        <v>6</v>
      </c>
      <c r="U36" s="4">
        <v>8</v>
      </c>
      <c r="V36" s="4">
        <v>4</v>
      </c>
      <c r="W36" s="4">
        <v>8</v>
      </c>
      <c r="X36" s="4">
        <v>5</v>
      </c>
      <c r="Y36" s="4">
        <v>6</v>
      </c>
      <c r="Z36" s="4">
        <v>7</v>
      </c>
      <c r="AA36" s="4">
        <v>9</v>
      </c>
      <c r="AB36" s="4">
        <v>4</v>
      </c>
      <c r="AC36" s="4">
        <v>6</v>
      </c>
      <c r="AD36" s="4">
        <v>3</v>
      </c>
      <c r="AE36" s="4">
        <v>6</v>
      </c>
      <c r="AF36" s="4">
        <v>5</v>
      </c>
      <c r="AG36" s="4">
        <v>4</v>
      </c>
      <c r="AH36" s="4">
        <v>6</v>
      </c>
      <c r="AI36" s="4">
        <v>6</v>
      </c>
      <c r="AJ36" s="4">
        <v>4</v>
      </c>
      <c r="AK36" s="4">
        <v>6</v>
      </c>
      <c r="AL36" s="4">
        <v>5</v>
      </c>
      <c r="AM36" s="4">
        <v>5</v>
      </c>
      <c r="AN36" s="4">
        <v>6</v>
      </c>
      <c r="AO36" s="4">
        <v>4</v>
      </c>
      <c r="AP36" s="4">
        <v>6</v>
      </c>
      <c r="AQ36" s="4">
        <v>7</v>
      </c>
      <c r="AR36" s="4">
        <v>6</v>
      </c>
      <c r="AS36" s="4">
        <f t="shared" si="15"/>
        <v>98</v>
      </c>
      <c r="AT36" s="4">
        <f t="shared" si="16"/>
        <v>26</v>
      </c>
      <c r="AU36" s="4">
        <f t="shared" si="17"/>
        <v>-5.5</v>
      </c>
    </row>
    <row r="37" spans="1:47">
      <c r="A37" s="28" t="s">
        <v>20</v>
      </c>
      <c r="B37" s="1" t="s">
        <v>46</v>
      </c>
      <c r="C37" s="6" t="s">
        <v>53</v>
      </c>
      <c r="D37" s="7"/>
      <c r="E37" s="4"/>
      <c r="F37" s="4">
        <f t="shared" si="13"/>
        <v>100</v>
      </c>
      <c r="G37" s="4">
        <f t="shared" si="14"/>
        <v>28</v>
      </c>
      <c r="H37" s="1">
        <v>28</v>
      </c>
      <c r="I37" s="4">
        <v>6</v>
      </c>
      <c r="J37" s="4">
        <v>5</v>
      </c>
      <c r="K37" s="4">
        <v>4</v>
      </c>
      <c r="L37" s="4">
        <v>8</v>
      </c>
      <c r="M37" s="4">
        <v>6</v>
      </c>
      <c r="N37" s="4">
        <v>6</v>
      </c>
      <c r="O37" s="4">
        <v>6</v>
      </c>
      <c r="P37" s="4">
        <v>4</v>
      </c>
      <c r="Q37" s="4">
        <v>6</v>
      </c>
      <c r="R37" s="4">
        <v>4</v>
      </c>
      <c r="S37" s="4">
        <v>5</v>
      </c>
      <c r="T37" s="4">
        <v>5</v>
      </c>
      <c r="U37" s="4">
        <v>7</v>
      </c>
      <c r="V37" s="4">
        <v>4</v>
      </c>
      <c r="W37" s="4">
        <v>6</v>
      </c>
      <c r="X37" s="4">
        <v>6</v>
      </c>
      <c r="Y37" s="4">
        <v>4</v>
      </c>
      <c r="Z37" s="4">
        <v>8</v>
      </c>
      <c r="AA37" s="4">
        <v>6</v>
      </c>
      <c r="AB37" s="4">
        <v>4</v>
      </c>
      <c r="AC37" s="4">
        <v>6</v>
      </c>
      <c r="AD37" s="4">
        <v>5</v>
      </c>
      <c r="AE37" s="4">
        <v>5</v>
      </c>
      <c r="AF37" s="4">
        <v>4</v>
      </c>
      <c r="AG37" s="4">
        <v>4</v>
      </c>
      <c r="AH37" s="4">
        <v>6</v>
      </c>
      <c r="AI37" s="4">
        <v>9</v>
      </c>
      <c r="AJ37" s="4">
        <v>5</v>
      </c>
      <c r="AK37" s="4">
        <v>5</v>
      </c>
      <c r="AL37" s="4">
        <v>4</v>
      </c>
      <c r="AM37" s="4">
        <v>4</v>
      </c>
      <c r="AN37" s="4">
        <v>5</v>
      </c>
      <c r="AO37" s="4">
        <v>4</v>
      </c>
      <c r="AP37" s="4">
        <v>6</v>
      </c>
      <c r="AQ37" s="4">
        <v>7</v>
      </c>
      <c r="AR37" s="4">
        <v>6</v>
      </c>
      <c r="AS37" s="4">
        <f t="shared" si="15"/>
        <v>95</v>
      </c>
      <c r="AT37" s="4">
        <f t="shared" si="16"/>
        <v>23</v>
      </c>
      <c r="AU37" s="4">
        <f t="shared" si="17"/>
        <v>-5</v>
      </c>
    </row>
  </sheetData>
  <mergeCells count="7">
    <mergeCell ref="A1:AU1"/>
    <mergeCell ref="C2:C3"/>
    <mergeCell ref="I2:Z2"/>
    <mergeCell ref="AA2:AR2"/>
    <mergeCell ref="AS2:AS3"/>
    <mergeCell ref="AT2:AT3"/>
    <mergeCell ref="AU2:AU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Chung</dc:creator>
  <cp:lastModifiedBy>Simon Chung</cp:lastModifiedBy>
  <dcterms:created xsi:type="dcterms:W3CDTF">2021-06-08T14:39:01Z</dcterms:created>
  <dcterms:modified xsi:type="dcterms:W3CDTF">2021-06-09T14:33:25Z</dcterms:modified>
</cp:coreProperties>
</file>