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72" firstSheet="1" activeTab="1"/>
  </bookViews>
  <sheets>
    <sheet name="List3" sheetId="1" state="hidden" r:id="rId1"/>
    <sheet name="Skupina 4" sheetId="2" r:id="rId2"/>
  </sheets>
  <definedNames/>
  <calcPr fullCalcOnLoad="1"/>
</workbook>
</file>

<file path=xl/sharedStrings.xml><?xml version="1.0" encoding="utf-8"?>
<sst xmlns="http://schemas.openxmlformats.org/spreadsheetml/2006/main" count="125" uniqueCount="39">
  <si>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</si>
  <si>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</si>
  <si>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</si>
  <si>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</si>
  <si>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</si>
  <si>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</si>
  <si>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</si>
  <si>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</si>
  <si>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body</t>
  </si>
  <si>
    <t xml:space="preserve">   sety</t>
  </si>
  <si>
    <t xml:space="preserve">      míče</t>
  </si>
  <si>
    <t>poměr</t>
  </si>
  <si>
    <t>pořadí</t>
  </si>
  <si>
    <t>1.</t>
  </si>
  <si>
    <t>:</t>
  </si>
  <si>
    <t>2.</t>
  </si>
  <si>
    <t>6.</t>
  </si>
  <si>
    <t>3.</t>
  </si>
  <si>
    <t>4.</t>
  </si>
  <si>
    <t>5.</t>
  </si>
  <si>
    <t>Rozpis utkání:</t>
  </si>
  <si>
    <t>Skupina II</t>
  </si>
  <si>
    <t>x</t>
  </si>
  <si>
    <t>Skupina B</t>
  </si>
  <si>
    <t>1-4</t>
  </si>
  <si>
    <t>2-3</t>
  </si>
  <si>
    <t>1-2</t>
  </si>
  <si>
    <t>3-1</t>
  </si>
  <si>
    <t>2-5</t>
  </si>
  <si>
    <t>3-4</t>
  </si>
  <si>
    <t>5-3</t>
  </si>
  <si>
    <t>4-5</t>
  </si>
  <si>
    <t>5-1</t>
  </si>
  <si>
    <t>4-2</t>
  </si>
  <si>
    <t>Přerov B            k-ky</t>
  </si>
  <si>
    <t>KV Kopřivnice kky</t>
  </si>
  <si>
    <t>Stará Bělá    kky</t>
  </si>
  <si>
    <t>TJ Ostrava        k-ky</t>
  </si>
  <si>
    <t>Český Těšín   k-ky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</si>
</sst>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i/>
      <sz val="10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b/>
      <sz val="24"/>
      <color indexed="10"/>
      <name val="Arial"/>
      <family val="2"/>
    </font>
    <font>
      <sz val="9"/>
      <name val="Arial"/>
      <family val="2"/>
    </font>
    <font>
      <sz val="10"/>
      <color indexed="13"/>
      <name val="Arial"/>
      <family val="2"/>
    </font>
    <font>
      <sz val="10"/>
      <color indexed="51"/>
      <name val="Arial"/>
      <family val="2"/>
    </font>
    <font>
      <b/>
      <sz val="15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49" fontId="0" fillId="0" borderId="0" xfId="0" applyNumberFormat="1" applyFill="1" applyAlignment="1">
      <alignment/>
    </xf>
    <xf numFmtId="49" fontId="8" fillId="0" borderId="0" xfId="0" applyNumberFormat="1" applyFont="1" applyFill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0" fontId="11" fillId="33" borderId="20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3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14" fillId="0" borderId="25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19" xfId="0" applyFont="1" applyBorder="1" applyAlignment="1">
      <alignment/>
    </xf>
    <xf numFmtId="0" fontId="0" fillId="34" borderId="0" xfId="0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49" fontId="52" fillId="0" borderId="0" xfId="0" applyNumberFormat="1" applyFont="1" applyAlignment="1">
      <alignment horizontal="right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14" fillId="2" borderId="26" xfId="0" applyFont="1" applyFill="1" applyBorder="1" applyAlignment="1">
      <alignment horizontal="center"/>
    </xf>
    <xf numFmtId="0" fontId="14" fillId="2" borderId="27" xfId="0" applyFont="1" applyFill="1" applyBorder="1" applyAlignment="1">
      <alignment horizontal="center"/>
    </xf>
    <xf numFmtId="0" fontId="14" fillId="2" borderId="28" xfId="0" applyFont="1" applyFill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4" fillId="0" borderId="25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35" borderId="31" xfId="0" applyFont="1" applyFill="1" applyBorder="1" applyAlignment="1">
      <alignment horizontal="center" vertical="center" wrapText="1"/>
    </xf>
    <xf numFmtId="0" fontId="13" fillId="35" borderId="32" xfId="0" applyFont="1" applyFill="1" applyBorder="1" applyAlignment="1">
      <alignment horizontal="center"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0" xfId="0" applyBorder="1" applyAlignment="1">
      <alignment/>
    </xf>
    <xf numFmtId="0" fontId="13" fillId="35" borderId="23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1"/>
  <sheetViews>
    <sheetView tabSelected="1" zoomScalePageLayoutView="0" workbookViewId="0" topLeftCell="A1">
      <selection activeCell="AN19" sqref="AN19"/>
    </sheetView>
  </sheetViews>
  <sheetFormatPr defaultColWidth="9.140625" defaultRowHeight="15"/>
  <cols>
    <col min="1" max="1" width="4.00390625" style="3" customWidth="1"/>
    <col min="2" max="2" width="16.8515625" style="48" customWidth="1"/>
    <col min="3" max="3" width="5.7109375" style="47" customWidth="1"/>
    <col min="4" max="4" width="2.7109375" style="47" customWidth="1"/>
    <col min="5" max="6" width="5.7109375" style="47" customWidth="1"/>
    <col min="7" max="7" width="2.7109375" style="47" customWidth="1"/>
    <col min="8" max="9" width="5.7109375" style="47" customWidth="1"/>
    <col min="10" max="10" width="2.7109375" style="47" customWidth="1"/>
    <col min="11" max="12" width="5.7109375" style="47" customWidth="1"/>
    <col min="13" max="13" width="2.7109375" style="47" customWidth="1"/>
    <col min="14" max="15" width="5.7109375" style="47" customWidth="1"/>
    <col min="16" max="16" width="2.7109375" style="47" customWidth="1"/>
    <col min="17" max="18" width="5.7109375" style="47" customWidth="1"/>
    <col min="19" max="19" width="2.7109375" style="47" customWidth="1"/>
    <col min="20" max="20" width="5.7109375" style="47" customWidth="1"/>
    <col min="21" max="21" width="5.7109375" style="47" hidden="1" customWidth="1"/>
    <col min="22" max="22" width="2.7109375" style="47" hidden="1" customWidth="1"/>
    <col min="23" max="24" width="5.7109375" style="47" hidden="1" customWidth="1"/>
    <col min="25" max="25" width="2.7109375" style="47" hidden="1" customWidth="1"/>
    <col min="26" max="26" width="5.7109375" style="47" hidden="1" customWidth="1"/>
    <col min="27" max="27" width="4.57421875" style="3" customWidth="1"/>
    <col min="28" max="28" width="2.7109375" style="0" customWidth="1"/>
    <col min="29" max="29" width="2.00390625" style="3" customWidth="1"/>
    <col min="30" max="30" width="2.8515625" style="0" customWidth="1"/>
    <col min="31" max="31" width="5.28125" style="0" customWidth="1"/>
    <col min="32" max="32" width="1.8515625" style="3" customWidth="1"/>
    <col min="33" max="33" width="4.421875" style="0" customWidth="1"/>
    <col min="34" max="34" width="8.421875" style="3" hidden="1" customWidth="1"/>
    <col min="35" max="35" width="6.140625" style="3" customWidth="1"/>
    <col min="37" max="37" width="9.140625" style="4" customWidth="1"/>
    <col min="38" max="38" width="9.140625" style="5" customWidth="1"/>
    <col min="39" max="39" width="8.28125" style="2" customWidth="1"/>
  </cols>
  <sheetData>
    <row r="1" spans="1:39" s="6" customFormat="1" ht="48.75" customHeight="1">
      <c r="A1" s="110" t="s">
        <v>23</v>
      </c>
      <c r="B1" s="111"/>
      <c r="C1" s="104" t="str">
        <f>B2</f>
        <v>Přerov B            k-ky</v>
      </c>
      <c r="D1" s="105"/>
      <c r="E1" s="106"/>
      <c r="F1" s="104" t="str">
        <f>B6</f>
        <v>TJ Ostrava        k-ky</v>
      </c>
      <c r="G1" s="105"/>
      <c r="H1" s="106"/>
      <c r="I1" s="104" t="str">
        <f>B10</f>
        <v>Český Těšín   k-ky</v>
      </c>
      <c r="J1" s="105"/>
      <c r="K1" s="106"/>
      <c r="L1" s="104" t="str">
        <f>B14</f>
        <v>Stará Bělá    kky</v>
      </c>
      <c r="M1" s="105"/>
      <c r="N1" s="106"/>
      <c r="O1" s="104" t="str">
        <f>B18</f>
        <v>KV Kopřivnice kky</v>
      </c>
      <c r="P1" s="105"/>
      <c r="Q1" s="106"/>
      <c r="R1" s="104" t="str">
        <f>B22</f>
        <v>x</v>
      </c>
      <c r="S1" s="105"/>
      <c r="T1" s="106"/>
      <c r="U1" s="7"/>
      <c r="V1" s="8"/>
      <c r="W1" s="9"/>
      <c r="X1" s="107">
        <f>B33</f>
        <v>0</v>
      </c>
      <c r="Y1" s="108"/>
      <c r="Z1" s="109"/>
      <c r="AA1" s="10" t="s">
        <v>8</v>
      </c>
      <c r="AB1" s="11" t="s">
        <v>9</v>
      </c>
      <c r="AC1" s="11"/>
      <c r="AD1" s="12"/>
      <c r="AE1" s="13" t="s">
        <v>10</v>
      </c>
      <c r="AF1" s="13"/>
      <c r="AG1" s="13"/>
      <c r="AH1" s="10" t="s">
        <v>11</v>
      </c>
      <c r="AI1" s="14" t="s">
        <v>12</v>
      </c>
      <c r="AK1" s="15"/>
      <c r="AL1" s="16"/>
      <c r="AM1" s="17"/>
    </row>
    <row r="2" spans="1:40" ht="15" customHeight="1">
      <c r="A2" s="92" t="s">
        <v>13</v>
      </c>
      <c r="B2" s="101" t="s">
        <v>34</v>
      </c>
      <c r="C2" s="18"/>
      <c r="D2" s="18"/>
      <c r="E2" s="19"/>
      <c r="F2" s="20">
        <v>1</v>
      </c>
      <c r="G2" s="20" t="s">
        <v>14</v>
      </c>
      <c r="H2" s="21">
        <v>1</v>
      </c>
      <c r="I2" s="20">
        <v>2</v>
      </c>
      <c r="J2" s="20" t="s">
        <v>14</v>
      </c>
      <c r="K2" s="21">
        <v>0</v>
      </c>
      <c r="L2" s="20">
        <v>2</v>
      </c>
      <c r="M2" s="20" t="s">
        <v>14</v>
      </c>
      <c r="N2" s="21">
        <v>0</v>
      </c>
      <c r="O2" s="20">
        <v>2</v>
      </c>
      <c r="P2" s="20" t="s">
        <v>14</v>
      </c>
      <c r="Q2" s="21">
        <v>0</v>
      </c>
      <c r="R2" s="20"/>
      <c r="S2" s="20" t="s">
        <v>14</v>
      </c>
      <c r="T2" s="21"/>
      <c r="U2" s="20"/>
      <c r="V2" s="20"/>
      <c r="W2" s="21"/>
      <c r="X2" s="20"/>
      <c r="Y2" s="20"/>
      <c r="Z2" s="21"/>
      <c r="AA2" s="98"/>
      <c r="AB2" s="84">
        <f>SUM(C2+F2+I2+L2+R2+O2+U2+X2)</f>
        <v>7</v>
      </c>
      <c r="AC2" s="87" t="s">
        <v>14</v>
      </c>
      <c r="AD2" s="80">
        <f>SUM(E2+H2+K2+N2+T2+Q2+W2+Z2)</f>
        <v>1</v>
      </c>
      <c r="AE2" s="84">
        <f>SUM(C5+F5+I5+L5+R3+R4+R5+O5)</f>
        <v>191</v>
      </c>
      <c r="AF2" s="87" t="s">
        <v>14</v>
      </c>
      <c r="AG2" s="80">
        <f>SUM(E5+H5+K5+N5+Q5)</f>
        <v>122</v>
      </c>
      <c r="AH2" s="74">
        <f>SUM(AE2/AG2)</f>
        <v>1.5655737704918034</v>
      </c>
      <c r="AI2" s="77" t="s">
        <v>13</v>
      </c>
      <c r="AJ2">
        <f>AE2/AG2</f>
        <v>1.5655737704918034</v>
      </c>
      <c r="AK2" s="22"/>
      <c r="AL2"/>
      <c r="AM2" s="23"/>
      <c r="AN2" s="24"/>
    </row>
    <row r="3" spans="1:40" ht="15" customHeight="1">
      <c r="A3" s="93"/>
      <c r="B3" s="102"/>
      <c r="C3" s="25"/>
      <c r="D3" s="25"/>
      <c r="E3" s="26"/>
      <c r="F3" s="27">
        <v>16</v>
      </c>
      <c r="G3" s="27" t="s">
        <v>14</v>
      </c>
      <c r="H3" s="28">
        <v>25</v>
      </c>
      <c r="I3" s="27">
        <v>25</v>
      </c>
      <c r="J3" s="27" t="s">
        <v>14</v>
      </c>
      <c r="K3" s="28">
        <v>18</v>
      </c>
      <c r="L3" s="27">
        <v>25</v>
      </c>
      <c r="M3" s="27" t="s">
        <v>14</v>
      </c>
      <c r="N3" s="28">
        <v>11</v>
      </c>
      <c r="O3" s="27">
        <v>25</v>
      </c>
      <c r="P3" s="27" t="s">
        <v>14</v>
      </c>
      <c r="Q3" s="28">
        <v>17</v>
      </c>
      <c r="R3" s="27"/>
      <c r="S3" s="27" t="s">
        <v>14</v>
      </c>
      <c r="T3" s="28"/>
      <c r="U3" s="27"/>
      <c r="V3" s="27"/>
      <c r="W3" s="28"/>
      <c r="X3" s="27"/>
      <c r="Y3" s="27"/>
      <c r="Z3" s="28"/>
      <c r="AA3" s="99"/>
      <c r="AB3" s="85"/>
      <c r="AC3" s="88"/>
      <c r="AD3" s="81"/>
      <c r="AE3" s="85"/>
      <c r="AF3" s="88"/>
      <c r="AG3" s="81"/>
      <c r="AH3" s="75"/>
      <c r="AI3" s="78"/>
      <c r="AK3" s="22"/>
      <c r="AL3"/>
      <c r="AM3" s="23"/>
      <c r="AN3" s="24"/>
    </row>
    <row r="4" spans="1:40" ht="15" customHeight="1" thickBot="1">
      <c r="A4" s="93"/>
      <c r="B4" s="102"/>
      <c r="C4" s="25"/>
      <c r="D4" s="25"/>
      <c r="E4" s="26"/>
      <c r="F4" s="27">
        <v>25</v>
      </c>
      <c r="G4" s="27"/>
      <c r="H4" s="28">
        <v>12</v>
      </c>
      <c r="I4" s="27">
        <v>25</v>
      </c>
      <c r="J4" s="27"/>
      <c r="K4" s="28">
        <v>12</v>
      </c>
      <c r="L4" s="27">
        <v>25</v>
      </c>
      <c r="M4" s="27"/>
      <c r="N4" s="28">
        <v>13</v>
      </c>
      <c r="O4" s="27">
        <v>25</v>
      </c>
      <c r="P4" s="27"/>
      <c r="Q4" s="28">
        <v>14</v>
      </c>
      <c r="R4" s="27"/>
      <c r="S4" s="27"/>
      <c r="T4" s="28"/>
      <c r="U4" s="27"/>
      <c r="V4" s="27"/>
      <c r="W4" s="28"/>
      <c r="X4" s="27"/>
      <c r="Y4" s="27"/>
      <c r="Z4" s="28"/>
      <c r="AA4" s="99"/>
      <c r="AB4" s="85"/>
      <c r="AC4" s="88"/>
      <c r="AD4" s="81"/>
      <c r="AE4" s="85"/>
      <c r="AF4" s="88"/>
      <c r="AG4" s="81"/>
      <c r="AH4" s="75"/>
      <c r="AI4" s="78"/>
      <c r="AK4" s="22"/>
      <c r="AL4"/>
      <c r="AM4" s="23"/>
      <c r="AN4" s="24"/>
    </row>
    <row r="5" spans="1:40" ht="15" customHeight="1" thickBot="1">
      <c r="A5" s="94"/>
      <c r="B5" s="103"/>
      <c r="C5" s="29"/>
      <c r="D5" s="29"/>
      <c r="E5" s="29"/>
      <c r="F5" s="63">
        <f>SUM(F3:F4)</f>
        <v>41</v>
      </c>
      <c r="G5" s="64"/>
      <c r="H5" s="66">
        <f>SUM(H3:H4)</f>
        <v>37</v>
      </c>
      <c r="I5" s="63">
        <f>SUM(I3:I4)</f>
        <v>50</v>
      </c>
      <c r="J5" s="64"/>
      <c r="K5" s="66">
        <f>SUM(K3:K4)</f>
        <v>30</v>
      </c>
      <c r="L5" s="63">
        <f>SUM(L3:L4)</f>
        <v>50</v>
      </c>
      <c r="M5" s="64"/>
      <c r="N5" s="65">
        <f>SUM(N3:N4)</f>
        <v>24</v>
      </c>
      <c r="O5" s="30">
        <f>SUM(O3:O4)</f>
        <v>50</v>
      </c>
      <c r="P5" s="30"/>
      <c r="Q5" s="31">
        <f>SUM(Q3:Q4)</f>
        <v>31</v>
      </c>
      <c r="R5" s="30"/>
      <c r="S5" s="30"/>
      <c r="T5" s="31"/>
      <c r="U5" s="30"/>
      <c r="V5" s="30"/>
      <c r="W5" s="31"/>
      <c r="X5" s="30"/>
      <c r="Y5" s="30"/>
      <c r="Z5" s="31"/>
      <c r="AA5" s="100"/>
      <c r="AB5" s="86"/>
      <c r="AC5" s="89"/>
      <c r="AD5" s="82"/>
      <c r="AE5" s="86"/>
      <c r="AF5" s="89"/>
      <c r="AG5" s="82"/>
      <c r="AH5" s="76"/>
      <c r="AI5" s="79"/>
      <c r="AK5" s="22"/>
      <c r="AL5"/>
      <c r="AM5" s="23"/>
      <c r="AN5" s="24"/>
    </row>
    <row r="6" spans="1:40" ht="15" customHeight="1">
      <c r="A6" s="92" t="s">
        <v>15</v>
      </c>
      <c r="B6" s="101" t="s">
        <v>37</v>
      </c>
      <c r="C6" s="20">
        <f>H2</f>
        <v>1</v>
      </c>
      <c r="D6" s="20" t="s">
        <v>14</v>
      </c>
      <c r="E6" s="21">
        <f>F2</f>
        <v>1</v>
      </c>
      <c r="F6" s="37"/>
      <c r="G6" s="37" t="s">
        <v>14</v>
      </c>
      <c r="H6" s="61"/>
      <c r="I6" s="35">
        <v>1</v>
      </c>
      <c r="J6" s="35" t="s">
        <v>14</v>
      </c>
      <c r="K6" s="36">
        <v>1</v>
      </c>
      <c r="L6" s="35">
        <v>2</v>
      </c>
      <c r="M6" s="35" t="s">
        <v>14</v>
      </c>
      <c r="N6" s="36">
        <v>0</v>
      </c>
      <c r="O6" s="20">
        <v>2</v>
      </c>
      <c r="P6" s="20" t="s">
        <v>14</v>
      </c>
      <c r="Q6" s="21">
        <v>0</v>
      </c>
      <c r="R6" s="20"/>
      <c r="S6" s="20" t="s">
        <v>14</v>
      </c>
      <c r="T6" s="21"/>
      <c r="U6" s="20"/>
      <c r="V6" s="20"/>
      <c r="W6" s="21"/>
      <c r="X6" s="20"/>
      <c r="Y6" s="20"/>
      <c r="Z6" s="21"/>
      <c r="AA6" s="98"/>
      <c r="AB6" s="84">
        <f>SUM(C6+F6+I6+L6+R6+O6+U6+X6)</f>
        <v>6</v>
      </c>
      <c r="AC6" s="87" t="s">
        <v>14</v>
      </c>
      <c r="AD6" s="80">
        <f>SUM(E6+H6+K6+N6+T6+Q6+W6+Z6)</f>
        <v>2</v>
      </c>
      <c r="AE6" s="84">
        <f>SUM(C9+F9+I9+L9+R7+R8+R9+O9)</f>
        <v>183</v>
      </c>
      <c r="AF6" s="87" t="s">
        <v>14</v>
      </c>
      <c r="AG6" s="80">
        <f>SUM(E9+H9+K9+N9+Q9)</f>
        <v>159</v>
      </c>
      <c r="AH6" s="74">
        <f>SUM(AE6/AG6)</f>
        <v>1.150943396226415</v>
      </c>
      <c r="AI6" s="77" t="s">
        <v>15</v>
      </c>
      <c r="AJ6">
        <f>AE6/AG6</f>
        <v>1.150943396226415</v>
      </c>
      <c r="AK6" s="22"/>
      <c r="AL6"/>
      <c r="AM6" s="23"/>
      <c r="AN6" s="24"/>
    </row>
    <row r="7" spans="1:40" ht="15" customHeight="1">
      <c r="A7" s="93"/>
      <c r="B7" s="102"/>
      <c r="C7" s="32">
        <f>H3</f>
        <v>25</v>
      </c>
      <c r="D7" s="27" t="s">
        <v>14</v>
      </c>
      <c r="E7" s="28">
        <f>F3</f>
        <v>16</v>
      </c>
      <c r="F7" s="25"/>
      <c r="G7" s="25" t="s">
        <v>14</v>
      </c>
      <c r="H7" s="26"/>
      <c r="I7" s="27">
        <v>25</v>
      </c>
      <c r="J7" s="27" t="s">
        <v>14</v>
      </c>
      <c r="K7" s="28">
        <v>16</v>
      </c>
      <c r="L7" s="27">
        <v>25</v>
      </c>
      <c r="M7" s="27" t="s">
        <v>14</v>
      </c>
      <c r="N7" s="28">
        <v>21</v>
      </c>
      <c r="O7" s="27">
        <v>25</v>
      </c>
      <c r="P7" s="27" t="s">
        <v>14</v>
      </c>
      <c r="Q7" s="28">
        <v>20</v>
      </c>
      <c r="R7" s="27"/>
      <c r="S7" s="27" t="s">
        <v>14</v>
      </c>
      <c r="T7" s="28"/>
      <c r="U7" s="27"/>
      <c r="V7" s="27"/>
      <c r="W7" s="28"/>
      <c r="X7" s="27"/>
      <c r="Y7" s="27"/>
      <c r="Z7" s="28"/>
      <c r="AA7" s="99"/>
      <c r="AB7" s="85"/>
      <c r="AC7" s="88"/>
      <c r="AD7" s="81"/>
      <c r="AE7" s="85"/>
      <c r="AF7" s="88"/>
      <c r="AG7" s="81"/>
      <c r="AH7" s="75"/>
      <c r="AI7" s="78"/>
      <c r="AK7" s="22"/>
      <c r="AL7"/>
      <c r="AM7" s="23"/>
      <c r="AN7" s="24"/>
    </row>
    <row r="8" spans="1:40" ht="15" customHeight="1" thickBot="1">
      <c r="A8" s="93"/>
      <c r="B8" s="102"/>
      <c r="C8" s="32">
        <f>H4</f>
        <v>12</v>
      </c>
      <c r="D8" s="27"/>
      <c r="E8" s="28">
        <f>F4</f>
        <v>25</v>
      </c>
      <c r="F8" s="25"/>
      <c r="G8" s="25"/>
      <c r="H8" s="26"/>
      <c r="I8" s="27">
        <v>21</v>
      </c>
      <c r="J8" s="27"/>
      <c r="K8" s="28">
        <v>25</v>
      </c>
      <c r="L8" s="27">
        <v>25</v>
      </c>
      <c r="M8" s="27"/>
      <c r="N8" s="28">
        <v>18</v>
      </c>
      <c r="O8" s="27">
        <v>25</v>
      </c>
      <c r="P8" s="27"/>
      <c r="Q8" s="28">
        <v>18</v>
      </c>
      <c r="R8" s="27"/>
      <c r="S8" s="27"/>
      <c r="T8" s="28"/>
      <c r="U8" s="27"/>
      <c r="V8" s="27"/>
      <c r="W8" s="28"/>
      <c r="X8" s="27"/>
      <c r="Y8" s="27"/>
      <c r="Z8" s="28"/>
      <c r="AA8" s="99"/>
      <c r="AB8" s="85"/>
      <c r="AC8" s="88"/>
      <c r="AD8" s="81"/>
      <c r="AE8" s="85"/>
      <c r="AF8" s="88"/>
      <c r="AG8" s="81"/>
      <c r="AH8" s="75"/>
      <c r="AI8" s="78"/>
      <c r="AL8"/>
      <c r="AM8" s="23"/>
      <c r="AN8" s="24"/>
    </row>
    <row r="9" spans="1:40" ht="15" customHeight="1" thickBot="1">
      <c r="A9" s="94"/>
      <c r="B9" s="103"/>
      <c r="C9" s="65">
        <f>SUM(C7:C8)</f>
        <v>37</v>
      </c>
      <c r="D9" s="30"/>
      <c r="E9" s="63">
        <f>SUM(E7:E8)</f>
        <v>41</v>
      </c>
      <c r="F9" s="29"/>
      <c r="G9" s="29"/>
      <c r="H9" s="29"/>
      <c r="I9" s="63">
        <f>SUM(I7:I8)</f>
        <v>46</v>
      </c>
      <c r="J9" s="64"/>
      <c r="K9" s="65">
        <f>SUM(K7:K8)</f>
        <v>41</v>
      </c>
      <c r="L9" s="30">
        <f>SUM(L7:L8)</f>
        <v>50</v>
      </c>
      <c r="M9" s="30"/>
      <c r="N9" s="30">
        <f>SUM(N7:N8)</f>
        <v>39</v>
      </c>
      <c r="O9" s="63">
        <f>SUM(O7:O8)</f>
        <v>50</v>
      </c>
      <c r="P9" s="64"/>
      <c r="Q9" s="65">
        <f>SUM(Q7:Q8)</f>
        <v>38</v>
      </c>
      <c r="R9" s="30"/>
      <c r="S9" s="30"/>
      <c r="T9" s="31"/>
      <c r="U9" s="30"/>
      <c r="V9" s="30"/>
      <c r="W9" s="31"/>
      <c r="X9" s="30"/>
      <c r="Y9" s="30"/>
      <c r="Z9" s="31"/>
      <c r="AA9" s="100"/>
      <c r="AB9" s="86"/>
      <c r="AC9" s="89"/>
      <c r="AD9" s="82"/>
      <c r="AE9" s="86"/>
      <c r="AF9" s="89"/>
      <c r="AG9" s="82"/>
      <c r="AH9" s="76"/>
      <c r="AI9" s="79"/>
      <c r="AL9"/>
      <c r="AM9" s="23"/>
      <c r="AN9" s="24"/>
    </row>
    <row r="10" spans="1:40" ht="15" customHeight="1">
      <c r="A10" s="92" t="s">
        <v>17</v>
      </c>
      <c r="B10" s="101" t="s">
        <v>38</v>
      </c>
      <c r="C10" s="34">
        <f>K2</f>
        <v>0</v>
      </c>
      <c r="D10" s="35" t="s">
        <v>14</v>
      </c>
      <c r="E10" s="36">
        <f>I2</f>
        <v>2</v>
      </c>
      <c r="F10" s="20">
        <f>K6</f>
        <v>1</v>
      </c>
      <c r="G10" s="35" t="s">
        <v>14</v>
      </c>
      <c r="H10" s="21">
        <f>I6</f>
        <v>1</v>
      </c>
      <c r="I10" s="37"/>
      <c r="J10" s="37" t="s">
        <v>14</v>
      </c>
      <c r="K10" s="61"/>
      <c r="L10" s="20">
        <v>2</v>
      </c>
      <c r="M10" s="35" t="s">
        <v>14</v>
      </c>
      <c r="N10" s="21">
        <v>0</v>
      </c>
      <c r="O10" s="35">
        <v>2</v>
      </c>
      <c r="P10" s="35" t="s">
        <v>14</v>
      </c>
      <c r="Q10" s="36">
        <v>0</v>
      </c>
      <c r="R10" s="20"/>
      <c r="S10" s="35" t="s">
        <v>14</v>
      </c>
      <c r="T10" s="21"/>
      <c r="U10" s="20"/>
      <c r="V10" s="35"/>
      <c r="W10" s="21"/>
      <c r="X10" s="20"/>
      <c r="Y10" s="35"/>
      <c r="Z10" s="21"/>
      <c r="AA10" s="98"/>
      <c r="AB10" s="84">
        <f>SUM(C10+F10+I10+L10+R10+O10+U10+X10)</f>
        <v>5</v>
      </c>
      <c r="AC10" s="87" t="s">
        <v>14</v>
      </c>
      <c r="AD10" s="80">
        <f>SUM(E10+H10+K10+N10+T10+Q10+W10+Z10)</f>
        <v>3</v>
      </c>
      <c r="AE10" s="84">
        <f>SUM(C13+F13+I13+L13+R11+R12+R13+O13)</f>
        <v>130</v>
      </c>
      <c r="AF10" s="87" t="s">
        <v>14</v>
      </c>
      <c r="AG10" s="80">
        <f>SUM(E13+H13+K13+N13+Q13)</f>
        <v>114</v>
      </c>
      <c r="AH10" s="74">
        <f>SUM(AE10/AG10)</f>
        <v>1.1403508771929824</v>
      </c>
      <c r="AI10" s="77" t="s">
        <v>17</v>
      </c>
      <c r="AJ10">
        <f>AE10/AG10</f>
        <v>1.1403508771929824</v>
      </c>
      <c r="AL10" s="38"/>
      <c r="AM10" s="23"/>
      <c r="AN10" s="24"/>
    </row>
    <row r="11" spans="1:40" ht="15" customHeight="1">
      <c r="A11" s="93"/>
      <c r="B11" s="102"/>
      <c r="C11" s="32">
        <f>K3</f>
        <v>18</v>
      </c>
      <c r="D11" s="27" t="s">
        <v>14</v>
      </c>
      <c r="E11" s="28">
        <f>I3</f>
        <v>25</v>
      </c>
      <c r="F11" s="27">
        <f>K7</f>
        <v>16</v>
      </c>
      <c r="G11" s="27" t="s">
        <v>14</v>
      </c>
      <c r="H11" s="28">
        <f>I7</f>
        <v>25</v>
      </c>
      <c r="I11" s="25"/>
      <c r="J11" s="25" t="s">
        <v>14</v>
      </c>
      <c r="K11" s="26"/>
      <c r="L11" s="27">
        <v>25</v>
      </c>
      <c r="M11" s="27" t="s">
        <v>14</v>
      </c>
      <c r="N11" s="28">
        <v>16</v>
      </c>
      <c r="O11" s="27">
        <v>25</v>
      </c>
      <c r="P11" s="27" t="s">
        <v>14</v>
      </c>
      <c r="Q11" s="28">
        <v>16</v>
      </c>
      <c r="R11" s="27"/>
      <c r="S11" s="27" t="s">
        <v>14</v>
      </c>
      <c r="T11" s="28"/>
      <c r="U11" s="27"/>
      <c r="V11" s="27"/>
      <c r="W11" s="28"/>
      <c r="X11" s="27"/>
      <c r="Y11" s="27"/>
      <c r="Z11" s="28"/>
      <c r="AA11" s="99"/>
      <c r="AB11" s="85"/>
      <c r="AC11" s="88"/>
      <c r="AD11" s="81"/>
      <c r="AE11" s="85"/>
      <c r="AF11" s="88"/>
      <c r="AG11" s="81"/>
      <c r="AH11" s="75"/>
      <c r="AI11" s="78"/>
      <c r="AL11" s="38"/>
      <c r="AM11" s="23"/>
      <c r="AN11" s="24"/>
    </row>
    <row r="12" spans="1:40" ht="15" customHeight="1" thickBot="1">
      <c r="A12" s="93"/>
      <c r="B12" s="102"/>
      <c r="C12" s="32">
        <v>12</v>
      </c>
      <c r="D12" s="27"/>
      <c r="E12" s="28">
        <v>25</v>
      </c>
      <c r="F12" s="27">
        <f>K8</f>
        <v>25</v>
      </c>
      <c r="G12" s="27"/>
      <c r="H12" s="28">
        <f>I8</f>
        <v>21</v>
      </c>
      <c r="I12" s="25"/>
      <c r="J12" s="25"/>
      <c r="K12" s="26"/>
      <c r="L12" s="27">
        <v>25</v>
      </c>
      <c r="M12" s="27"/>
      <c r="N12" s="28">
        <v>14</v>
      </c>
      <c r="O12" s="27">
        <v>25</v>
      </c>
      <c r="P12" s="27"/>
      <c r="Q12" s="28">
        <v>18</v>
      </c>
      <c r="R12" s="27"/>
      <c r="S12" s="27"/>
      <c r="T12" s="28"/>
      <c r="U12" s="27"/>
      <c r="V12" s="27"/>
      <c r="W12" s="28"/>
      <c r="X12" s="27"/>
      <c r="Y12" s="27"/>
      <c r="Z12" s="28"/>
      <c r="AA12" s="99"/>
      <c r="AB12" s="85"/>
      <c r="AC12" s="88"/>
      <c r="AD12" s="81"/>
      <c r="AE12" s="85"/>
      <c r="AF12" s="88"/>
      <c r="AG12" s="81"/>
      <c r="AH12" s="75"/>
      <c r="AI12" s="78"/>
      <c r="AL12" s="38"/>
      <c r="AM12" s="23"/>
      <c r="AN12" s="24"/>
    </row>
    <row r="13" spans="1:40" ht="15" customHeight="1" thickBot="1">
      <c r="A13" s="94"/>
      <c r="B13" s="116"/>
      <c r="C13" s="63">
        <f>SUM(C11:C12)</f>
        <v>30</v>
      </c>
      <c r="D13" s="64"/>
      <c r="E13" s="65">
        <f>SUM(E11:E12)</f>
        <v>50</v>
      </c>
      <c r="F13" s="30"/>
      <c r="G13" s="30"/>
      <c r="H13" s="31"/>
      <c r="I13" s="39"/>
      <c r="J13" s="39"/>
      <c r="K13" s="39"/>
      <c r="L13" s="63">
        <f>SUM(L11:L12)</f>
        <v>50</v>
      </c>
      <c r="M13" s="64"/>
      <c r="N13" s="66">
        <f>SUM(N11:N12)</f>
        <v>30</v>
      </c>
      <c r="O13" s="63">
        <f>SUM(O11:O12)</f>
        <v>50</v>
      </c>
      <c r="P13" s="64"/>
      <c r="Q13" s="65">
        <f>SUM(Q11:Q12)</f>
        <v>34</v>
      </c>
      <c r="R13" s="30"/>
      <c r="S13" s="30"/>
      <c r="T13" s="31"/>
      <c r="U13" s="30"/>
      <c r="V13" s="30"/>
      <c r="W13" s="31"/>
      <c r="X13" s="30"/>
      <c r="Y13" s="30"/>
      <c r="Z13" s="31"/>
      <c r="AA13" s="100"/>
      <c r="AB13" s="86"/>
      <c r="AC13" s="89"/>
      <c r="AD13" s="82"/>
      <c r="AE13" s="86"/>
      <c r="AF13" s="89"/>
      <c r="AG13" s="82"/>
      <c r="AH13" s="76"/>
      <c r="AI13" s="79"/>
      <c r="AL13" s="38"/>
      <c r="AM13" s="23"/>
      <c r="AN13" s="24"/>
    </row>
    <row r="14" spans="1:40" ht="15" customHeight="1">
      <c r="A14" s="92" t="s">
        <v>18</v>
      </c>
      <c r="B14" s="90" t="s">
        <v>36</v>
      </c>
      <c r="C14" s="34">
        <f>N2</f>
        <v>0</v>
      </c>
      <c r="D14" s="35" t="s">
        <v>14</v>
      </c>
      <c r="E14" s="36">
        <f>L2</f>
        <v>2</v>
      </c>
      <c r="F14" s="20">
        <f>N6</f>
        <v>0</v>
      </c>
      <c r="G14" s="35" t="s">
        <v>14</v>
      </c>
      <c r="H14" s="21">
        <f>L6</f>
        <v>2</v>
      </c>
      <c r="I14" s="20">
        <f>N10</f>
        <v>0</v>
      </c>
      <c r="J14" s="35" t="s">
        <v>14</v>
      </c>
      <c r="K14" s="21">
        <f>L10</f>
        <v>2</v>
      </c>
      <c r="L14" s="37"/>
      <c r="M14" s="37" t="s">
        <v>14</v>
      </c>
      <c r="N14" s="61"/>
      <c r="O14" s="35">
        <v>2</v>
      </c>
      <c r="P14" s="35" t="s">
        <v>14</v>
      </c>
      <c r="Q14" s="36">
        <v>0</v>
      </c>
      <c r="R14" s="20"/>
      <c r="S14" s="35" t="s">
        <v>14</v>
      </c>
      <c r="T14" s="21"/>
      <c r="U14" s="20"/>
      <c r="V14" s="35"/>
      <c r="W14" s="21"/>
      <c r="X14" s="20"/>
      <c r="Y14" s="35"/>
      <c r="Z14" s="21"/>
      <c r="AA14" s="98"/>
      <c r="AB14" s="84">
        <f>SUM(C14+F14+I14+L14+R14+O14+U14+X14)</f>
        <v>2</v>
      </c>
      <c r="AC14" s="87" t="s">
        <v>14</v>
      </c>
      <c r="AD14" s="80">
        <f>SUM(E14+H14+K14+N14+T14+Q14+W14+Z14)</f>
        <v>6</v>
      </c>
      <c r="AE14" s="84">
        <f>SUM(C17+F17+I17+L17+R15+R16+R17+O17)</f>
        <v>104</v>
      </c>
      <c r="AF14" s="87" t="s">
        <v>14</v>
      </c>
      <c r="AG14" s="80">
        <f>SUM(E17+H17+K17+N17+Q17)</f>
        <v>139</v>
      </c>
      <c r="AH14" s="74">
        <f>SUM(AE14/AG14)</f>
        <v>0.7482014388489209</v>
      </c>
      <c r="AI14" s="77" t="s">
        <v>18</v>
      </c>
      <c r="AJ14">
        <f>AE14/AG14</f>
        <v>0.7482014388489209</v>
      </c>
      <c r="AL14" s="38"/>
      <c r="AM14" s="23"/>
      <c r="AN14" s="24"/>
    </row>
    <row r="15" spans="1:40" ht="15" customHeight="1">
      <c r="A15" s="93"/>
      <c r="B15" s="91"/>
      <c r="C15" s="32">
        <f>N3</f>
        <v>11</v>
      </c>
      <c r="D15" s="27" t="s">
        <v>14</v>
      </c>
      <c r="E15" s="28">
        <f>L3</f>
        <v>25</v>
      </c>
      <c r="F15" s="27">
        <f>N7</f>
        <v>21</v>
      </c>
      <c r="G15" s="27" t="s">
        <v>14</v>
      </c>
      <c r="H15" s="28">
        <f>L7</f>
        <v>25</v>
      </c>
      <c r="I15" s="27">
        <f>N11</f>
        <v>16</v>
      </c>
      <c r="J15" s="27" t="s">
        <v>14</v>
      </c>
      <c r="K15" s="28">
        <f>L11</f>
        <v>25</v>
      </c>
      <c r="L15" s="25"/>
      <c r="M15" s="25" t="s">
        <v>14</v>
      </c>
      <c r="N15" s="26"/>
      <c r="O15" s="41">
        <v>25</v>
      </c>
      <c r="P15" s="41" t="s">
        <v>14</v>
      </c>
      <c r="Q15" s="42">
        <v>22</v>
      </c>
      <c r="R15" s="41"/>
      <c r="S15" s="41" t="s">
        <v>14</v>
      </c>
      <c r="T15" s="42"/>
      <c r="U15" s="41"/>
      <c r="V15" s="41"/>
      <c r="W15" s="42"/>
      <c r="X15" s="41"/>
      <c r="Y15" s="41"/>
      <c r="Z15" s="42"/>
      <c r="AA15" s="99"/>
      <c r="AB15" s="85"/>
      <c r="AC15" s="88"/>
      <c r="AD15" s="81"/>
      <c r="AE15" s="85"/>
      <c r="AF15" s="88"/>
      <c r="AG15" s="81"/>
      <c r="AH15" s="75"/>
      <c r="AI15" s="78"/>
      <c r="AL15" s="38"/>
      <c r="AM15" s="23"/>
      <c r="AN15" s="24"/>
    </row>
    <row r="16" spans="1:40" ht="15" customHeight="1" thickBot="1">
      <c r="A16" s="93"/>
      <c r="B16" s="91"/>
      <c r="C16" s="32">
        <f>N4</f>
        <v>13</v>
      </c>
      <c r="D16" s="27"/>
      <c r="E16" s="28">
        <f>L4</f>
        <v>25</v>
      </c>
      <c r="F16" s="27">
        <f>N8</f>
        <v>18</v>
      </c>
      <c r="G16" s="27"/>
      <c r="H16" s="28">
        <f>L8</f>
        <v>25</v>
      </c>
      <c r="I16" s="27">
        <f>N12</f>
        <v>14</v>
      </c>
      <c r="J16" s="27"/>
      <c r="K16" s="28">
        <f>L12</f>
        <v>25</v>
      </c>
      <c r="L16" s="25"/>
      <c r="M16" s="25"/>
      <c r="N16" s="26"/>
      <c r="O16" s="41">
        <v>25</v>
      </c>
      <c r="P16" s="41"/>
      <c r="Q16" s="42">
        <v>17</v>
      </c>
      <c r="R16" s="41"/>
      <c r="S16" s="41"/>
      <c r="T16" s="42"/>
      <c r="U16" s="41"/>
      <c r="V16" s="41"/>
      <c r="W16" s="42"/>
      <c r="X16" s="41"/>
      <c r="Y16" s="41"/>
      <c r="Z16" s="42"/>
      <c r="AA16" s="99"/>
      <c r="AB16" s="85"/>
      <c r="AC16" s="88"/>
      <c r="AD16" s="81"/>
      <c r="AE16" s="85"/>
      <c r="AF16" s="88"/>
      <c r="AG16" s="81"/>
      <c r="AH16" s="75"/>
      <c r="AI16" s="78"/>
      <c r="AL16" s="38"/>
      <c r="AM16" s="23"/>
      <c r="AN16" s="24"/>
    </row>
    <row r="17" spans="1:40" ht="15" customHeight="1" thickBot="1">
      <c r="A17" s="94"/>
      <c r="B17" s="115"/>
      <c r="C17" s="63">
        <f>SUM(C15:C16)</f>
        <v>24</v>
      </c>
      <c r="D17" s="64"/>
      <c r="E17" s="65">
        <f>SUM(E15:E16)</f>
        <v>50</v>
      </c>
      <c r="F17" s="30"/>
      <c r="G17" s="30"/>
      <c r="H17" s="30"/>
      <c r="I17" s="63">
        <f>SUM(I15:I16)</f>
        <v>30</v>
      </c>
      <c r="J17" s="64"/>
      <c r="K17" s="65">
        <f>SUM(K15:K16)</f>
        <v>50</v>
      </c>
      <c r="L17" s="29"/>
      <c r="M17" s="29"/>
      <c r="N17" s="29"/>
      <c r="O17" s="67">
        <f>SUM(O15:O16)</f>
        <v>50</v>
      </c>
      <c r="P17" s="68"/>
      <c r="Q17" s="69">
        <f>SUM(Q15:Q16)</f>
        <v>39</v>
      </c>
      <c r="R17" s="43"/>
      <c r="S17" s="43"/>
      <c r="T17" s="44"/>
      <c r="U17" s="43"/>
      <c r="V17" s="43"/>
      <c r="W17" s="44"/>
      <c r="X17" s="43"/>
      <c r="Y17" s="43"/>
      <c r="Z17" s="44"/>
      <c r="AA17" s="100"/>
      <c r="AB17" s="86"/>
      <c r="AC17" s="89"/>
      <c r="AD17" s="82"/>
      <c r="AE17" s="86"/>
      <c r="AF17" s="89"/>
      <c r="AG17" s="82"/>
      <c r="AH17" s="76"/>
      <c r="AI17" s="79"/>
      <c r="AL17" s="38"/>
      <c r="AM17" s="23"/>
      <c r="AN17" s="24"/>
    </row>
    <row r="18" spans="1:40" ht="15" customHeight="1">
      <c r="A18" s="92" t="s">
        <v>19</v>
      </c>
      <c r="B18" s="101" t="s">
        <v>35</v>
      </c>
      <c r="C18" s="34">
        <f>Q2</f>
        <v>0</v>
      </c>
      <c r="D18" s="35" t="s">
        <v>14</v>
      </c>
      <c r="E18" s="36">
        <f>O2</f>
        <v>2</v>
      </c>
      <c r="F18" s="20">
        <f>Q6</f>
        <v>0</v>
      </c>
      <c r="G18" s="35" t="s">
        <v>14</v>
      </c>
      <c r="H18" s="21">
        <f>O6</f>
        <v>2</v>
      </c>
      <c r="I18" s="35">
        <f>Q10</f>
        <v>0</v>
      </c>
      <c r="J18" s="35" t="s">
        <v>14</v>
      </c>
      <c r="K18" s="36">
        <f>O10</f>
        <v>2</v>
      </c>
      <c r="L18" s="20">
        <f>Q14</f>
        <v>0</v>
      </c>
      <c r="M18" s="35" t="s">
        <v>14</v>
      </c>
      <c r="N18" s="21">
        <f>O14</f>
        <v>2</v>
      </c>
      <c r="O18" s="37"/>
      <c r="P18" s="37" t="s">
        <v>14</v>
      </c>
      <c r="Q18" s="61"/>
      <c r="R18" s="20"/>
      <c r="S18" s="35" t="s">
        <v>14</v>
      </c>
      <c r="T18" s="21"/>
      <c r="U18" s="20"/>
      <c r="V18" s="35"/>
      <c r="W18" s="21"/>
      <c r="X18" s="20"/>
      <c r="Y18" s="35"/>
      <c r="Z18" s="21"/>
      <c r="AA18" s="98"/>
      <c r="AB18" s="84">
        <f>SUM(C18+F18+I18+L18+R18+O18+U18+X18)</f>
        <v>0</v>
      </c>
      <c r="AC18" s="87" t="s">
        <v>14</v>
      </c>
      <c r="AD18" s="80">
        <f>SUM(E18+H18+K18+N18+T18+Q18+W18+Z18)</f>
        <v>8</v>
      </c>
      <c r="AE18" s="84">
        <f>SUM(C21+F21+I21+L21+R19+R20+R21+O21)</f>
        <v>111</v>
      </c>
      <c r="AF18" s="87" t="s">
        <v>14</v>
      </c>
      <c r="AG18" s="80">
        <f>SUM(E21+H21+K21+N21+Q21)</f>
        <v>150</v>
      </c>
      <c r="AH18" s="74">
        <f>SUM(AE18/AG18)</f>
        <v>0.74</v>
      </c>
      <c r="AI18" s="77" t="s">
        <v>19</v>
      </c>
      <c r="AJ18">
        <f>AE18/AG18</f>
        <v>0.74</v>
      </c>
      <c r="AL18" s="38"/>
      <c r="AM18" s="23"/>
      <c r="AN18" s="24"/>
    </row>
    <row r="19" spans="1:40" ht="15" customHeight="1">
      <c r="A19" s="93"/>
      <c r="B19" s="102"/>
      <c r="C19" s="32">
        <f>Q3</f>
        <v>17</v>
      </c>
      <c r="D19" s="27" t="s">
        <v>14</v>
      </c>
      <c r="E19" s="28">
        <f>O3</f>
        <v>25</v>
      </c>
      <c r="F19" s="27">
        <f>Q7</f>
        <v>20</v>
      </c>
      <c r="G19" s="27" t="s">
        <v>14</v>
      </c>
      <c r="H19" s="28">
        <f>O7</f>
        <v>25</v>
      </c>
      <c r="I19" s="27">
        <f>Q11</f>
        <v>16</v>
      </c>
      <c r="J19" s="27" t="s">
        <v>14</v>
      </c>
      <c r="K19" s="28">
        <f>O11</f>
        <v>25</v>
      </c>
      <c r="L19" s="41">
        <f>Q15</f>
        <v>22</v>
      </c>
      <c r="M19" s="41" t="s">
        <v>14</v>
      </c>
      <c r="N19" s="42">
        <f>O15</f>
        <v>25</v>
      </c>
      <c r="O19" s="25"/>
      <c r="P19" s="25" t="s">
        <v>14</v>
      </c>
      <c r="Q19" s="26"/>
      <c r="R19" s="41"/>
      <c r="S19" s="41" t="s">
        <v>14</v>
      </c>
      <c r="T19" s="42"/>
      <c r="U19" s="41"/>
      <c r="V19" s="41"/>
      <c r="W19" s="42"/>
      <c r="X19" s="41"/>
      <c r="Y19" s="41"/>
      <c r="Z19" s="42"/>
      <c r="AA19" s="99"/>
      <c r="AB19" s="85"/>
      <c r="AC19" s="88"/>
      <c r="AD19" s="81"/>
      <c r="AE19" s="85"/>
      <c r="AF19" s="88"/>
      <c r="AG19" s="81"/>
      <c r="AH19" s="75"/>
      <c r="AI19" s="78"/>
      <c r="AL19" s="38"/>
      <c r="AM19" s="23"/>
      <c r="AN19" s="24"/>
    </row>
    <row r="20" spans="1:40" ht="15" customHeight="1" thickBot="1">
      <c r="A20" s="93"/>
      <c r="B20" s="102"/>
      <c r="C20" s="32">
        <f>Q4</f>
        <v>14</v>
      </c>
      <c r="D20" s="27"/>
      <c r="E20" s="28">
        <f>O4</f>
        <v>25</v>
      </c>
      <c r="F20" s="27">
        <f>Q8</f>
        <v>18</v>
      </c>
      <c r="G20" s="27"/>
      <c r="H20" s="28">
        <f>O8</f>
        <v>25</v>
      </c>
      <c r="I20" s="27">
        <f>Q12</f>
        <v>18</v>
      </c>
      <c r="J20" s="27"/>
      <c r="K20" s="28">
        <f>O12</f>
        <v>25</v>
      </c>
      <c r="L20" s="41">
        <f>Q16</f>
        <v>17</v>
      </c>
      <c r="M20" s="41"/>
      <c r="N20" s="42">
        <f>O16</f>
        <v>25</v>
      </c>
      <c r="O20" s="25"/>
      <c r="P20" s="25"/>
      <c r="Q20" s="26"/>
      <c r="R20" s="41"/>
      <c r="S20" s="41"/>
      <c r="T20" s="42"/>
      <c r="U20" s="41"/>
      <c r="V20" s="41"/>
      <c r="W20" s="42"/>
      <c r="X20" s="41"/>
      <c r="Y20" s="41"/>
      <c r="Z20" s="42"/>
      <c r="AA20" s="99"/>
      <c r="AB20" s="85"/>
      <c r="AC20" s="88"/>
      <c r="AD20" s="81"/>
      <c r="AE20" s="85"/>
      <c r="AF20" s="88"/>
      <c r="AG20" s="81"/>
      <c r="AH20" s="75"/>
      <c r="AI20" s="78"/>
      <c r="AL20" s="38"/>
      <c r="AM20" s="23"/>
      <c r="AN20" s="24"/>
    </row>
    <row r="21" spans="1:40" ht="15" customHeight="1" thickBot="1">
      <c r="A21" s="94"/>
      <c r="B21" s="103"/>
      <c r="C21" s="33"/>
      <c r="D21" s="30"/>
      <c r="E21" s="30"/>
      <c r="F21" s="63">
        <f>SUM(F19:F20)</f>
        <v>38</v>
      </c>
      <c r="G21" s="64"/>
      <c r="H21" s="66">
        <f>SUM(H19:H20)</f>
        <v>50</v>
      </c>
      <c r="I21" s="63">
        <f>SUM(I19:I20)</f>
        <v>34</v>
      </c>
      <c r="J21" s="64"/>
      <c r="K21" s="66">
        <f>SUM(K19:K20)</f>
        <v>50</v>
      </c>
      <c r="L21" s="67">
        <f>SUM(L19:L20)</f>
        <v>39</v>
      </c>
      <c r="M21" s="68"/>
      <c r="N21" s="69">
        <f>SUM(N19:N20)</f>
        <v>50</v>
      </c>
      <c r="O21" s="39"/>
      <c r="P21" s="39"/>
      <c r="Q21" s="40"/>
      <c r="R21" s="43"/>
      <c r="S21" s="43"/>
      <c r="T21" s="44"/>
      <c r="U21" s="43"/>
      <c r="V21" s="43"/>
      <c r="W21" s="44"/>
      <c r="X21" s="43"/>
      <c r="Y21" s="43"/>
      <c r="Z21" s="44"/>
      <c r="AA21" s="100"/>
      <c r="AB21" s="86"/>
      <c r="AC21" s="89"/>
      <c r="AD21" s="82"/>
      <c r="AE21" s="86"/>
      <c r="AF21" s="89"/>
      <c r="AG21" s="82"/>
      <c r="AH21" s="76"/>
      <c r="AI21" s="79"/>
      <c r="AL21" s="38"/>
      <c r="AM21" s="23"/>
      <c r="AN21" s="24"/>
    </row>
    <row r="22" spans="1:40" ht="15" customHeight="1">
      <c r="A22" s="92" t="s">
        <v>16</v>
      </c>
      <c r="B22" s="95" t="s">
        <v>22</v>
      </c>
      <c r="C22" s="45">
        <f>T2</f>
        <v>0</v>
      </c>
      <c r="D22" s="20" t="s">
        <v>14</v>
      </c>
      <c r="E22" s="21">
        <f>R2</f>
        <v>0</v>
      </c>
      <c r="F22" s="35">
        <f>T6</f>
        <v>0</v>
      </c>
      <c r="G22" s="35" t="s">
        <v>14</v>
      </c>
      <c r="H22" s="36">
        <f>R6</f>
        <v>0</v>
      </c>
      <c r="I22" s="35">
        <f>T10</f>
        <v>0</v>
      </c>
      <c r="J22" s="35" t="s">
        <v>14</v>
      </c>
      <c r="K22" s="36">
        <f>R10</f>
        <v>0</v>
      </c>
      <c r="L22" s="35">
        <f>T14</f>
        <v>0</v>
      </c>
      <c r="M22" s="35" t="s">
        <v>14</v>
      </c>
      <c r="N22" s="36">
        <f>R14</f>
        <v>0</v>
      </c>
      <c r="O22" s="20">
        <f>T18</f>
        <v>0</v>
      </c>
      <c r="P22" s="20" t="s">
        <v>14</v>
      </c>
      <c r="Q22" s="21">
        <f>R18</f>
        <v>0</v>
      </c>
      <c r="R22" s="18"/>
      <c r="S22" s="18" t="s">
        <v>14</v>
      </c>
      <c r="T22" s="19"/>
      <c r="U22" s="20"/>
      <c r="V22" s="20"/>
      <c r="W22" s="21"/>
      <c r="X22" s="20"/>
      <c r="Y22" s="20"/>
      <c r="Z22" s="21"/>
      <c r="AA22" s="98"/>
      <c r="AB22" s="84">
        <f>SUM(C22+F22+I22+L22+R22+O22+U22+X22)</f>
        <v>0</v>
      </c>
      <c r="AC22" s="87" t="s">
        <v>14</v>
      </c>
      <c r="AD22" s="80">
        <f>SUM(E22+H22+K22+N22+T22+Q22+W22+Z22)</f>
        <v>0</v>
      </c>
      <c r="AE22" s="84">
        <f>SUM(C23+C24+C25+F23+F24+F25+I23+I24+I25+L23+L24+L25+R23+R24+R25+O23+O24+O25+U23+U24+U25+X23+X24+X25)</f>
        <v>0</v>
      </c>
      <c r="AF22" s="87" t="s">
        <v>14</v>
      </c>
      <c r="AG22" s="80">
        <f>SUM(E23+E24+E25+H23+H24+H25+K23+K24+K25+N23+N24+N25+T23+T24+T25+Q23+Q24+Q25+W23+W24+W25+Z23+Z24+Z25)</f>
        <v>0</v>
      </c>
      <c r="AH22" s="74" t="e">
        <f>SUM(AE22/AG22)</f>
        <v>#DIV/0!</v>
      </c>
      <c r="AI22" s="77"/>
      <c r="AJ22" t="e">
        <f>AE22/AG22</f>
        <v>#DIV/0!</v>
      </c>
      <c r="AL22" s="38"/>
      <c r="AM22" s="23"/>
      <c r="AN22" s="24"/>
    </row>
    <row r="23" spans="1:40" ht="15" customHeight="1">
      <c r="A23" s="93"/>
      <c r="B23" s="96"/>
      <c r="C23" s="32">
        <f>T3</f>
        <v>0</v>
      </c>
      <c r="D23" s="27" t="s">
        <v>14</v>
      </c>
      <c r="E23" s="28">
        <f>R3</f>
        <v>0</v>
      </c>
      <c r="F23" s="27">
        <f>T7</f>
        <v>0</v>
      </c>
      <c r="G23" s="27" t="s">
        <v>14</v>
      </c>
      <c r="H23" s="28">
        <f>R7</f>
        <v>0</v>
      </c>
      <c r="I23" s="27">
        <f>T11</f>
        <v>0</v>
      </c>
      <c r="J23" s="27" t="s">
        <v>14</v>
      </c>
      <c r="K23" s="28">
        <f>R11</f>
        <v>0</v>
      </c>
      <c r="L23" s="27">
        <f>T15</f>
        <v>0</v>
      </c>
      <c r="M23" s="27" t="s">
        <v>14</v>
      </c>
      <c r="N23" s="28">
        <f>R15</f>
        <v>0</v>
      </c>
      <c r="O23" s="41">
        <f>T19</f>
        <v>0</v>
      </c>
      <c r="P23" s="41" t="s">
        <v>14</v>
      </c>
      <c r="Q23" s="42">
        <f>R19</f>
        <v>0</v>
      </c>
      <c r="R23" s="25"/>
      <c r="S23" s="25" t="s">
        <v>14</v>
      </c>
      <c r="T23" s="26"/>
      <c r="U23" s="41"/>
      <c r="V23" s="41"/>
      <c r="W23" s="42"/>
      <c r="X23" s="41"/>
      <c r="Y23" s="41"/>
      <c r="Z23" s="42"/>
      <c r="AA23" s="99"/>
      <c r="AB23" s="85"/>
      <c r="AC23" s="88"/>
      <c r="AD23" s="81"/>
      <c r="AE23" s="85"/>
      <c r="AF23" s="88"/>
      <c r="AG23" s="81"/>
      <c r="AH23" s="75"/>
      <c r="AI23" s="78"/>
      <c r="AN23" s="2"/>
    </row>
    <row r="24" spans="1:35" ht="15" customHeight="1">
      <c r="A24" s="93"/>
      <c r="B24" s="96"/>
      <c r="C24" s="32"/>
      <c r="D24" s="27"/>
      <c r="E24" s="28"/>
      <c r="F24" s="27"/>
      <c r="G24" s="27"/>
      <c r="H24" s="28"/>
      <c r="I24" s="27"/>
      <c r="J24" s="27"/>
      <c r="K24" s="28"/>
      <c r="L24" s="27"/>
      <c r="M24" s="27"/>
      <c r="N24" s="28"/>
      <c r="O24" s="41"/>
      <c r="P24" s="41"/>
      <c r="Q24" s="42"/>
      <c r="R24" s="25"/>
      <c r="S24" s="25"/>
      <c r="T24" s="26"/>
      <c r="U24" s="41"/>
      <c r="V24" s="41"/>
      <c r="W24" s="42"/>
      <c r="X24" s="41"/>
      <c r="Y24" s="41"/>
      <c r="Z24" s="42"/>
      <c r="AA24" s="99"/>
      <c r="AB24" s="85"/>
      <c r="AC24" s="88"/>
      <c r="AD24" s="81"/>
      <c r="AE24" s="85"/>
      <c r="AF24" s="88"/>
      <c r="AG24" s="81"/>
      <c r="AH24" s="75"/>
      <c r="AI24" s="78"/>
    </row>
    <row r="25" spans="1:35" ht="15" customHeight="1" thickBot="1">
      <c r="A25" s="94"/>
      <c r="B25" s="97"/>
      <c r="C25" s="33"/>
      <c r="D25" s="30"/>
      <c r="E25" s="31"/>
      <c r="F25" s="30"/>
      <c r="G25" s="30"/>
      <c r="H25" s="31"/>
      <c r="I25" s="30"/>
      <c r="J25" s="30"/>
      <c r="K25" s="31"/>
      <c r="L25" s="30"/>
      <c r="M25" s="30"/>
      <c r="N25" s="31"/>
      <c r="O25" s="30"/>
      <c r="P25" s="30"/>
      <c r="Q25" s="31"/>
      <c r="R25" s="39"/>
      <c r="S25" s="39"/>
      <c r="T25" s="40"/>
      <c r="U25" s="43"/>
      <c r="V25" s="43"/>
      <c r="W25" s="44"/>
      <c r="X25" s="43"/>
      <c r="Y25" s="43"/>
      <c r="Z25" s="44"/>
      <c r="AA25" s="100"/>
      <c r="AB25" s="86"/>
      <c r="AC25" s="89"/>
      <c r="AD25" s="82"/>
      <c r="AE25" s="86"/>
      <c r="AF25" s="89"/>
      <c r="AG25" s="82"/>
      <c r="AH25" s="83"/>
      <c r="AI25" s="79"/>
    </row>
    <row r="26" spans="1:35" ht="15" customHeight="1">
      <c r="A26" s="55"/>
      <c r="B26" s="5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60"/>
      <c r="S26" s="60"/>
      <c r="T26" s="60"/>
      <c r="U26" s="41"/>
      <c r="V26" s="41"/>
      <c r="W26" s="41"/>
      <c r="X26" s="41"/>
      <c r="Y26" s="41"/>
      <c r="Z26" s="41"/>
      <c r="AA26" s="57"/>
      <c r="AB26" s="58"/>
      <c r="AC26" s="58"/>
      <c r="AD26" s="58"/>
      <c r="AE26" s="58"/>
      <c r="AF26" s="58"/>
      <c r="AG26" s="58"/>
      <c r="AH26" s="58"/>
      <c r="AI26" s="59"/>
    </row>
    <row r="27" spans="1:35" ht="15" customHeight="1">
      <c r="A27" s="55"/>
      <c r="B27" s="5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60"/>
      <c r="S27" s="60"/>
      <c r="T27" s="60"/>
      <c r="U27" s="41"/>
      <c r="V27" s="41"/>
      <c r="W27" s="41"/>
      <c r="X27" s="41"/>
      <c r="Y27" s="41"/>
      <c r="Z27" s="41"/>
      <c r="AA27" s="57"/>
      <c r="AB27" s="58"/>
      <c r="AC27" s="58"/>
      <c r="AD27" s="58"/>
      <c r="AE27" s="58"/>
      <c r="AF27" s="58"/>
      <c r="AG27" s="58"/>
      <c r="AH27" s="58"/>
      <c r="AI27" s="59"/>
    </row>
    <row r="28" spans="1:39" ht="1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C28"/>
      <c r="AF28"/>
      <c r="AH28"/>
      <c r="AI28"/>
      <c r="AK28"/>
      <c r="AL28"/>
      <c r="AM28"/>
    </row>
    <row r="29" spans="1:39" ht="19.5" customHeight="1">
      <c r="A29" s="46"/>
      <c r="B29" s="46"/>
      <c r="C29" s="46"/>
      <c r="D29" s="46"/>
      <c r="G29" s="46"/>
      <c r="H29" s="46"/>
      <c r="I29" s="46"/>
      <c r="J29" s="46"/>
      <c r="K29" s="46"/>
      <c r="L29" s="46"/>
      <c r="O29" s="46"/>
      <c r="P29" s="46"/>
      <c r="Q29" s="46"/>
      <c r="R29"/>
      <c r="S29"/>
      <c r="T29"/>
      <c r="U29"/>
      <c r="V29"/>
      <c r="W29"/>
      <c r="X29"/>
      <c r="Y29"/>
      <c r="Z29"/>
      <c r="AA29"/>
      <c r="AC29"/>
      <c r="AF29"/>
      <c r="AH29"/>
      <c r="AI29"/>
      <c r="AK29"/>
      <c r="AL29"/>
      <c r="AM29"/>
    </row>
    <row r="30" spans="1:39" ht="19.5" customHeight="1">
      <c r="A30" s="46"/>
      <c r="B30" s="46" t="s">
        <v>20</v>
      </c>
      <c r="C30" s="46"/>
      <c r="D30" s="46"/>
      <c r="F30" s="46" t="s">
        <v>21</v>
      </c>
      <c r="G30" s="46"/>
      <c r="H30" s="46"/>
      <c r="I30" s="46"/>
      <c r="J30" s="46"/>
      <c r="K30" s="46"/>
      <c r="L30" s="46"/>
      <c r="O30" s="46"/>
      <c r="P30" s="46"/>
      <c r="Q30" s="46"/>
      <c r="R30"/>
      <c r="S30"/>
      <c r="T30"/>
      <c r="U30"/>
      <c r="V30"/>
      <c r="W30"/>
      <c r="X30"/>
      <c r="Y30"/>
      <c r="Z30"/>
      <c r="AA30"/>
      <c r="AC30"/>
      <c r="AF30"/>
      <c r="AH30"/>
      <c r="AI30"/>
      <c r="AK30"/>
      <c r="AL30"/>
      <c r="AM30"/>
    </row>
    <row r="31" spans="1:39" ht="15" customHeight="1">
      <c r="A31" s="46"/>
      <c r="B31" s="46"/>
      <c r="C31" s="46"/>
      <c r="D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/>
      <c r="R31"/>
      <c r="S31"/>
      <c r="T31"/>
      <c r="U31"/>
      <c r="V31"/>
      <c r="W31"/>
      <c r="X31"/>
      <c r="Y31"/>
      <c r="Z31"/>
      <c r="AA31"/>
      <c r="AC31"/>
      <c r="AF31"/>
      <c r="AH31"/>
      <c r="AI31"/>
      <c r="AK31"/>
      <c r="AL31"/>
      <c r="AM31"/>
    </row>
    <row r="32" spans="1:39" ht="20.25" customHeight="1">
      <c r="A32" s="49" t="s">
        <v>0</v>
      </c>
      <c r="B32" s="62" t="s">
        <v>28</v>
      </c>
      <c r="C32" s="70" t="str">
        <f>B6</f>
        <v>TJ Ostrava        k-ky</v>
      </c>
      <c r="D32" s="70"/>
      <c r="E32" s="70"/>
      <c r="F32" s="70"/>
      <c r="G32" s="52"/>
      <c r="H32" s="70" t="str">
        <f>B18</f>
        <v>KV Kopřivnice kky</v>
      </c>
      <c r="I32" s="70"/>
      <c r="J32" s="70"/>
      <c r="K32" s="70"/>
      <c r="L32" s="53"/>
      <c r="M32" s="54"/>
      <c r="N32" s="71"/>
      <c r="O32" s="70"/>
      <c r="P32" s="70"/>
      <c r="Q32" s="70"/>
      <c r="R32" s="70"/>
      <c r="S32" s="52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/>
      <c r="AI32"/>
      <c r="AK32"/>
      <c r="AL32"/>
      <c r="AM32"/>
    </row>
    <row r="33" spans="1:37" ht="15" customHeight="1">
      <c r="A33"/>
      <c r="B33" s="62"/>
      <c r="C33" s="50"/>
      <c r="D33" s="50"/>
      <c r="E33" s="50"/>
      <c r="F33" s="50"/>
      <c r="G33" s="50"/>
      <c r="H33" s="50"/>
      <c r="I33" s="50"/>
      <c r="J33" s="50"/>
      <c r="K33" s="50"/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/>
      <c r="AI33"/>
      <c r="AK33"/>
    </row>
    <row r="34" spans="1:39" ht="15">
      <c r="A34" s="1" t="s">
        <v>1</v>
      </c>
      <c r="B34" s="62" t="s">
        <v>29</v>
      </c>
      <c r="C34" s="70" t="str">
        <f>B10</f>
        <v>Český Těšín   k-ky</v>
      </c>
      <c r="D34" s="70"/>
      <c r="E34" s="70"/>
      <c r="F34" s="70"/>
      <c r="G34" s="52"/>
      <c r="H34" s="70" t="str">
        <f>B14</f>
        <v>Stará Bělá    kky</v>
      </c>
      <c r="I34" s="70"/>
      <c r="J34" s="70"/>
      <c r="K34" s="70"/>
      <c r="L34" s="53"/>
      <c r="M34" s="54"/>
      <c r="N34" s="71"/>
      <c r="O34" s="70"/>
      <c r="P34" s="70"/>
      <c r="Q34" s="70"/>
      <c r="R34" s="70"/>
      <c r="S34" s="5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/>
      <c r="AI34"/>
      <c r="AK34"/>
      <c r="AL34"/>
      <c r="AM34"/>
    </row>
    <row r="35" spans="1:39" ht="15">
      <c r="A35" s="1"/>
      <c r="B35" s="62"/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/>
      <c r="AI35"/>
      <c r="AK35"/>
      <c r="AL35"/>
      <c r="AM35"/>
    </row>
    <row r="36" spans="1:39" ht="15">
      <c r="A36" s="1" t="s">
        <v>2</v>
      </c>
      <c r="B36" s="62" t="s">
        <v>26</v>
      </c>
      <c r="C36" s="70" t="str">
        <f>B2</f>
        <v>Přerov B            k-ky</v>
      </c>
      <c r="D36" s="70"/>
      <c r="E36" s="70"/>
      <c r="F36" s="70"/>
      <c r="G36" s="52"/>
      <c r="H36" s="70" t="str">
        <f>B6</f>
        <v>TJ Ostrava        k-ky</v>
      </c>
      <c r="I36" s="70"/>
      <c r="J36" s="70"/>
      <c r="K36" s="70"/>
      <c r="L36" s="53"/>
      <c r="M36" s="54"/>
      <c r="N36" s="71"/>
      <c r="O36" s="70"/>
      <c r="P36" s="70"/>
      <c r="Q36" s="70"/>
      <c r="R36" s="70"/>
      <c r="S36" s="5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/>
      <c r="AI36"/>
      <c r="AK36"/>
      <c r="AL36"/>
      <c r="AM36"/>
    </row>
    <row r="37" spans="1:39" ht="15">
      <c r="A37" s="1"/>
      <c r="B37" s="62"/>
      <c r="C37" s="50"/>
      <c r="D37" s="50"/>
      <c r="E37" s="50"/>
      <c r="F37" s="50"/>
      <c r="G37" s="50"/>
      <c r="H37" s="50"/>
      <c r="I37" s="50"/>
      <c r="J37" s="50"/>
      <c r="K37" s="50"/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/>
      <c r="AI37"/>
      <c r="AK37"/>
      <c r="AL37"/>
      <c r="AM37"/>
    </row>
    <row r="38" spans="1:39" ht="15">
      <c r="A38" s="1" t="s">
        <v>3</v>
      </c>
      <c r="B38" s="62" t="s">
        <v>30</v>
      </c>
      <c r="C38" s="70" t="str">
        <f>B18</f>
        <v>KV Kopřivnice kky</v>
      </c>
      <c r="D38" s="70"/>
      <c r="E38" s="70"/>
      <c r="F38" s="70"/>
      <c r="G38" s="52"/>
      <c r="H38" s="70" t="str">
        <f>B10</f>
        <v>Český Těšín   k-ky</v>
      </c>
      <c r="I38" s="70"/>
      <c r="J38" s="70"/>
      <c r="K38" s="70"/>
      <c r="L38" s="53"/>
      <c r="M38" s="54"/>
      <c r="N38" s="71"/>
      <c r="O38" s="70"/>
      <c r="P38" s="70"/>
      <c r="Q38" s="70"/>
      <c r="R38" s="70"/>
      <c r="S38" s="5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/>
      <c r="AI38"/>
      <c r="AK38"/>
      <c r="AL38"/>
      <c r="AM38"/>
    </row>
    <row r="39" spans="1:39" ht="15">
      <c r="A39" s="1"/>
      <c r="B39" s="62"/>
      <c r="C39" s="50"/>
      <c r="D39" s="50"/>
      <c r="E39" s="50"/>
      <c r="F39" s="50"/>
      <c r="G39" s="50"/>
      <c r="H39" s="50"/>
      <c r="I39" s="50"/>
      <c r="J39" s="50"/>
      <c r="K39" s="50"/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/>
      <c r="AI39"/>
      <c r="AK39"/>
      <c r="AL39"/>
      <c r="AM39"/>
    </row>
    <row r="40" spans="1:39" ht="15">
      <c r="A40" s="1" t="s">
        <v>4</v>
      </c>
      <c r="B40" s="62" t="s">
        <v>31</v>
      </c>
      <c r="C40" s="70" t="str">
        <f>B14</f>
        <v>Stará Bělá    kky</v>
      </c>
      <c r="D40" s="70"/>
      <c r="E40" s="70"/>
      <c r="F40" s="70"/>
      <c r="G40" s="52"/>
      <c r="H40" s="70" t="str">
        <f>B18</f>
        <v>KV Kopřivnice kky</v>
      </c>
      <c r="I40" s="70"/>
      <c r="J40" s="70"/>
      <c r="K40" s="70"/>
      <c r="L40" s="53"/>
      <c r="M40" s="54"/>
      <c r="N40" s="71"/>
      <c r="O40" s="70"/>
      <c r="P40" s="70"/>
      <c r="Q40" s="70"/>
      <c r="R40" s="70"/>
      <c r="S40" s="5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/>
      <c r="AI40"/>
      <c r="AK40"/>
      <c r="AL40"/>
      <c r="AM40"/>
    </row>
    <row r="41" spans="1:39" ht="15">
      <c r="A41" s="1"/>
      <c r="B41" s="62"/>
      <c r="C41" s="50"/>
      <c r="D41" s="50"/>
      <c r="E41" s="50"/>
      <c r="F41" s="50"/>
      <c r="G41" s="50"/>
      <c r="H41" s="50"/>
      <c r="I41" s="50"/>
      <c r="J41" s="50"/>
      <c r="K41" s="50"/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/>
      <c r="AI41"/>
      <c r="AK41"/>
      <c r="AL41"/>
      <c r="AM41"/>
    </row>
    <row r="42" spans="1:39" ht="15">
      <c r="A42" s="1" t="s">
        <v>5</v>
      </c>
      <c r="B42" s="62" t="s">
        <v>27</v>
      </c>
      <c r="C42" s="70" t="str">
        <f>B10</f>
        <v>Český Těšín   k-ky</v>
      </c>
      <c r="D42" s="70"/>
      <c r="E42" s="70"/>
      <c r="F42" s="70"/>
      <c r="G42" s="52"/>
      <c r="H42" s="70" t="str">
        <f>B2</f>
        <v>Přerov B            k-ky</v>
      </c>
      <c r="I42" s="70"/>
      <c r="J42" s="70"/>
      <c r="K42" s="70"/>
      <c r="L42" s="53"/>
      <c r="M42" s="54"/>
      <c r="N42" s="71"/>
      <c r="O42" s="70"/>
      <c r="P42" s="70"/>
      <c r="Q42" s="70"/>
      <c r="R42" s="70"/>
      <c r="S42" s="5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/>
      <c r="AI42"/>
      <c r="AK42"/>
      <c r="AL42"/>
      <c r="AM42"/>
    </row>
    <row r="43" spans="1:39" ht="15">
      <c r="A43" s="1"/>
      <c r="B43" s="1"/>
      <c r="C43" s="50"/>
      <c r="D43" s="50"/>
      <c r="E43" s="50"/>
      <c r="F43" s="50"/>
      <c r="G43" s="50"/>
      <c r="H43" s="50"/>
      <c r="I43" s="50"/>
      <c r="J43" s="50"/>
      <c r="K43" s="50"/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/>
      <c r="AI43"/>
      <c r="AK43"/>
      <c r="AL43"/>
      <c r="AM43"/>
    </row>
    <row r="44" spans="1:39" ht="15">
      <c r="A44" s="1" t="s">
        <v>6</v>
      </c>
      <c r="B44" s="62" t="s">
        <v>25</v>
      </c>
      <c r="C44" s="70" t="str">
        <f>B2</f>
        <v>Přerov B            k-ky</v>
      </c>
      <c r="D44" s="70"/>
      <c r="E44" s="70"/>
      <c r="F44" s="70"/>
      <c r="G44" s="52"/>
      <c r="H44" s="70" t="str">
        <f>B10</f>
        <v>Český Těšín   k-ky</v>
      </c>
      <c r="I44" s="70"/>
      <c r="J44" s="70"/>
      <c r="K44" s="70"/>
      <c r="L44" s="53"/>
      <c r="M44" s="54"/>
      <c r="N44" s="71"/>
      <c r="O44" s="70"/>
      <c r="P44" s="70"/>
      <c r="Q44" s="70"/>
      <c r="R44" s="70"/>
      <c r="S44" s="5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/>
      <c r="AI44"/>
      <c r="AK44"/>
      <c r="AL44"/>
      <c r="AM44"/>
    </row>
    <row r="45" spans="1:39" ht="15">
      <c r="A45" s="1"/>
      <c r="B45" s="62"/>
      <c r="C45" s="50"/>
      <c r="D45" s="50"/>
      <c r="E45" s="50"/>
      <c r="F45" s="50"/>
      <c r="G45" s="50"/>
      <c r="H45" s="50"/>
      <c r="I45" s="50"/>
      <c r="J45" s="50"/>
      <c r="K45" s="50"/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/>
      <c r="AI45"/>
      <c r="AK45"/>
      <c r="AL45"/>
      <c r="AM45"/>
    </row>
    <row r="46" spans="1:39" ht="15">
      <c r="A46" s="1" t="s">
        <v>7</v>
      </c>
      <c r="B46" s="62" t="s">
        <v>24</v>
      </c>
      <c r="C46" s="70" t="str">
        <f>B2</f>
        <v>Přerov B            k-ky</v>
      </c>
      <c r="D46" s="70"/>
      <c r="E46" s="70"/>
      <c r="F46" s="70"/>
      <c r="G46" s="52"/>
      <c r="H46" s="70" t="str">
        <f>B14</f>
        <v>Stará Bělá    kky</v>
      </c>
      <c r="I46" s="70"/>
      <c r="J46" s="70"/>
      <c r="K46" s="70"/>
      <c r="L46" s="53"/>
      <c r="M46" s="54"/>
      <c r="N46" s="71"/>
      <c r="O46" s="70"/>
      <c r="P46" s="70"/>
      <c r="Q46" s="70"/>
      <c r="R46" s="70"/>
      <c r="S46" s="5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/>
      <c r="AI46"/>
      <c r="AK46"/>
      <c r="AL46"/>
      <c r="AM46"/>
    </row>
    <row r="47" spans="1:39" ht="15">
      <c r="A47"/>
      <c r="B47" s="62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C47"/>
      <c r="AF47"/>
      <c r="AH47"/>
      <c r="AI47"/>
      <c r="AK47"/>
      <c r="AL47"/>
      <c r="AM47"/>
    </row>
    <row r="48" spans="1:39" ht="15">
      <c r="A48"/>
      <c r="B48" s="62" t="s">
        <v>32</v>
      </c>
      <c r="C48" s="112" t="str">
        <f>B18</f>
        <v>KV Kopřivnice kky</v>
      </c>
      <c r="D48" s="113"/>
      <c r="E48" s="113"/>
      <c r="F48" s="114"/>
      <c r="G48"/>
      <c r="H48" s="112" t="str">
        <f>B2</f>
        <v>Přerov B            k-ky</v>
      </c>
      <c r="I48" s="113"/>
      <c r="J48" s="113"/>
      <c r="K48" s="114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C48"/>
      <c r="AF48"/>
      <c r="AH48"/>
      <c r="AI48"/>
      <c r="AK48"/>
      <c r="AL48"/>
      <c r="AM48"/>
    </row>
    <row r="49" spans="1:39" ht="15">
      <c r="A49"/>
      <c r="B49" s="62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C49"/>
      <c r="AF49"/>
      <c r="AH49"/>
      <c r="AI49"/>
      <c r="AK49"/>
      <c r="AL49"/>
      <c r="AM49"/>
    </row>
    <row r="50" spans="1:39" ht="15">
      <c r="A50"/>
      <c r="B50" s="62" t="s">
        <v>33</v>
      </c>
      <c r="C50" s="112" t="str">
        <f>B14</f>
        <v>Stará Bělá    kky</v>
      </c>
      <c r="D50" s="113"/>
      <c r="E50" s="113"/>
      <c r="F50" s="114"/>
      <c r="G50"/>
      <c r="H50" s="112" t="str">
        <f>B6</f>
        <v>TJ Ostrava        k-ky</v>
      </c>
      <c r="I50" s="113"/>
      <c r="J50" s="113"/>
      <c r="K50" s="114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C50"/>
      <c r="AF50"/>
      <c r="AH50"/>
      <c r="AI50"/>
      <c r="AK50"/>
      <c r="AL50"/>
      <c r="AM50"/>
    </row>
    <row r="51" spans="1:39" ht="14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C51"/>
      <c r="AF51"/>
      <c r="AH51"/>
      <c r="AI51"/>
      <c r="AK51"/>
      <c r="AL51"/>
      <c r="AM51"/>
    </row>
    <row r="52" spans="1:39" ht="14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C52"/>
      <c r="AF52"/>
      <c r="AH52"/>
      <c r="AI52"/>
      <c r="AK52"/>
      <c r="AL52"/>
      <c r="AM52"/>
    </row>
    <row r="53" spans="1:39" ht="14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C53"/>
      <c r="AF53"/>
      <c r="AH53"/>
      <c r="AI53"/>
      <c r="AK53"/>
      <c r="AL53"/>
      <c r="AM53"/>
    </row>
    <row r="54" spans="1:39" ht="14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C54"/>
      <c r="AF54"/>
      <c r="AH54"/>
      <c r="AI54"/>
      <c r="AK54"/>
      <c r="AL54"/>
      <c r="AM54"/>
    </row>
    <row r="55" spans="1:39" ht="14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C55"/>
      <c r="AF55"/>
      <c r="AH55"/>
      <c r="AI55"/>
      <c r="AK55"/>
      <c r="AL55"/>
      <c r="AM55"/>
    </row>
    <row r="56" spans="1:39" ht="14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C56"/>
      <c r="AF56"/>
      <c r="AH56"/>
      <c r="AI56"/>
      <c r="AK56"/>
      <c r="AL56"/>
      <c r="AM56"/>
    </row>
    <row r="57" spans="1:39" ht="14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C57"/>
      <c r="AF57"/>
      <c r="AH57"/>
      <c r="AI57"/>
      <c r="AK57"/>
      <c r="AL57"/>
      <c r="AM57"/>
    </row>
    <row r="58" spans="1:39" ht="14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C58"/>
      <c r="AF58"/>
      <c r="AH58"/>
      <c r="AI58"/>
      <c r="AK58"/>
      <c r="AL58"/>
      <c r="AM58"/>
    </row>
    <row r="59" spans="1:39" ht="14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C59"/>
      <c r="AF59"/>
      <c r="AH59"/>
      <c r="AI59"/>
      <c r="AK59"/>
      <c r="AL59"/>
      <c r="AM59"/>
    </row>
    <row r="60" spans="1:39" ht="14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C60"/>
      <c r="AF60"/>
      <c r="AH60"/>
      <c r="AI60"/>
      <c r="AK60"/>
      <c r="AL60"/>
      <c r="AM60"/>
    </row>
    <row r="61" spans="1:39" ht="14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C61"/>
      <c r="AF61"/>
      <c r="AH61"/>
      <c r="AI61"/>
      <c r="AK61"/>
      <c r="AL61"/>
      <c r="AM61"/>
    </row>
  </sheetData>
  <sheetProtection/>
  <mergeCells count="110">
    <mergeCell ref="C1:E1"/>
    <mergeCell ref="F1:H1"/>
    <mergeCell ref="I1:K1"/>
    <mergeCell ref="L1:N1"/>
    <mergeCell ref="O1:Q1"/>
    <mergeCell ref="AH2:AH5"/>
    <mergeCell ref="AH6:AH9"/>
    <mergeCell ref="AI6:AI9"/>
    <mergeCell ref="R1:T1"/>
    <mergeCell ref="X1:Z1"/>
    <mergeCell ref="A2:A5"/>
    <mergeCell ref="B2:B5"/>
    <mergeCell ref="AA2:AA5"/>
    <mergeCell ref="AB2:AB5"/>
    <mergeCell ref="A1:B1"/>
    <mergeCell ref="AD6:AD9"/>
    <mergeCell ref="AE6:AE9"/>
    <mergeCell ref="AF6:AF9"/>
    <mergeCell ref="AG6:AG9"/>
    <mergeCell ref="AC2:AC5"/>
    <mergeCell ref="AD2:AD5"/>
    <mergeCell ref="AE2:AE5"/>
    <mergeCell ref="AF2:AF5"/>
    <mergeCell ref="AG2:AG5"/>
    <mergeCell ref="AD10:AD13"/>
    <mergeCell ref="AE10:AE13"/>
    <mergeCell ref="AF10:AF13"/>
    <mergeCell ref="AG10:AG13"/>
    <mergeCell ref="AI2:AI5"/>
    <mergeCell ref="A6:A9"/>
    <mergeCell ref="B6:B9"/>
    <mergeCell ref="AA6:AA9"/>
    <mergeCell ref="AB6:AB9"/>
    <mergeCell ref="AC6:AC9"/>
    <mergeCell ref="AA14:AA17"/>
    <mergeCell ref="AB14:AB17"/>
    <mergeCell ref="AC14:AC17"/>
    <mergeCell ref="AD14:AD17"/>
    <mergeCell ref="AE14:AE17"/>
    <mergeCell ref="A10:A13"/>
    <mergeCell ref="B10:B13"/>
    <mergeCell ref="AA10:AA13"/>
    <mergeCell ref="AB10:AB13"/>
    <mergeCell ref="AC10:AC13"/>
    <mergeCell ref="AI22:AI25"/>
    <mergeCell ref="AE18:AE21"/>
    <mergeCell ref="AF18:AF21"/>
    <mergeCell ref="AG18:AG21"/>
    <mergeCell ref="AH10:AH13"/>
    <mergeCell ref="AI10:AI13"/>
    <mergeCell ref="AG14:AG17"/>
    <mergeCell ref="AH14:AH17"/>
    <mergeCell ref="AI14:AI17"/>
    <mergeCell ref="AF14:AF17"/>
    <mergeCell ref="A14:A17"/>
    <mergeCell ref="A22:A25"/>
    <mergeCell ref="B22:B25"/>
    <mergeCell ref="AA22:AA25"/>
    <mergeCell ref="AB22:AB25"/>
    <mergeCell ref="AC22:AC25"/>
    <mergeCell ref="A18:A21"/>
    <mergeCell ref="B18:B21"/>
    <mergeCell ref="AA18:AA21"/>
    <mergeCell ref="AB18:AB21"/>
    <mergeCell ref="AF22:AF25"/>
    <mergeCell ref="B14:B17"/>
    <mergeCell ref="C38:F38"/>
    <mergeCell ref="H38:K38"/>
    <mergeCell ref="N38:R38"/>
    <mergeCell ref="T38:AG38"/>
    <mergeCell ref="C32:F32"/>
    <mergeCell ref="H32:K32"/>
    <mergeCell ref="AC18:AC21"/>
    <mergeCell ref="AD18:AD21"/>
    <mergeCell ref="N32:R32"/>
    <mergeCell ref="T32:AG32"/>
    <mergeCell ref="C34:F34"/>
    <mergeCell ref="H34:K34"/>
    <mergeCell ref="AH18:AH21"/>
    <mergeCell ref="AI18:AI21"/>
    <mergeCell ref="AG22:AG25"/>
    <mergeCell ref="AH22:AH25"/>
    <mergeCell ref="AD22:AD25"/>
    <mergeCell ref="AE22:AE25"/>
    <mergeCell ref="C36:F36"/>
    <mergeCell ref="H36:K36"/>
    <mergeCell ref="N36:R36"/>
    <mergeCell ref="T36:AG36"/>
    <mergeCell ref="N34:R34"/>
    <mergeCell ref="T34:AG34"/>
    <mergeCell ref="C40:F40"/>
    <mergeCell ref="H40:K40"/>
    <mergeCell ref="N40:R40"/>
    <mergeCell ref="T40:AG40"/>
    <mergeCell ref="C42:F42"/>
    <mergeCell ref="H42:K42"/>
    <mergeCell ref="N42:R42"/>
    <mergeCell ref="T42:AG42"/>
    <mergeCell ref="N44:R44"/>
    <mergeCell ref="T44:AG44"/>
    <mergeCell ref="C46:F46"/>
    <mergeCell ref="H46:K46"/>
    <mergeCell ref="N46:R46"/>
    <mergeCell ref="T46:AG46"/>
    <mergeCell ref="C48:F48"/>
    <mergeCell ref="H48:K48"/>
    <mergeCell ref="C50:F50"/>
    <mergeCell ref="H50:K50"/>
    <mergeCell ref="C44:F44"/>
    <mergeCell ref="H44:K4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ŠSK</dc:creator>
  <cp:keywords/>
  <dc:description/>
  <cp:lastModifiedBy>Šárka</cp:lastModifiedBy>
  <cp:lastPrinted>2017-10-07T13:18:29Z</cp:lastPrinted>
  <dcterms:created xsi:type="dcterms:W3CDTF">2017-10-07T08:43:26Z</dcterms:created>
  <dcterms:modified xsi:type="dcterms:W3CDTF">2018-06-20T20:06:18Z</dcterms:modified>
  <cp:category/>
  <cp:version/>
  <cp:contentType/>
  <cp:contentStatus/>
</cp:coreProperties>
</file>